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D:\Texty\Monika\2024\Rozpočet\"/>
    </mc:Choice>
  </mc:AlternateContent>
  <xr:revisionPtr revIDLastSave="0" documentId="8_{8F3BA613-D634-4044-8321-FE8F61F18A29}" xr6:coauthVersionLast="47" xr6:coauthVersionMax="47" xr10:uidLastSave="{00000000-0000-0000-0000-000000000000}"/>
  <bookViews>
    <workbookView xWindow="3165" yWindow="2325" windowWidth="24465" windowHeight="14925" activeTab="1" xr2:uid="{00000000-000D-0000-FFFF-FFFF00000000}"/>
  </bookViews>
  <sheets>
    <sheet name="Príjmy" sheetId="1" r:id="rId1"/>
    <sheet name="Výdavky" sheetId="2" r:id="rId2"/>
  </sheets>
  <externalReferences>
    <externalReference r:id="rId3"/>
  </externalReferences>
  <definedNames>
    <definedName name="_xlnm.Print_Area" localSheetId="0">Príjmy!$A$1:$E$39</definedName>
    <definedName name="_xlnm.Print_Area" localSheetId="1">Výdavky!$A$1:$F$49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PMxTMmslNN03Pf3+R/+aTeOCyxg=="/>
    </ext>
  </extLst>
</workbook>
</file>

<file path=xl/calcChain.xml><?xml version="1.0" encoding="utf-8"?>
<calcChain xmlns="http://schemas.openxmlformats.org/spreadsheetml/2006/main">
  <c r="G29" i="1" l="1"/>
  <c r="F29" i="1"/>
  <c r="F28" i="1"/>
  <c r="G28" i="1" s="1"/>
  <c r="F27" i="1"/>
  <c r="G27" i="1" s="1"/>
  <c r="G37" i="1" s="1"/>
  <c r="F26" i="1"/>
  <c r="G26" i="1" s="1"/>
  <c r="F25" i="1"/>
  <c r="G25" i="1" s="1"/>
  <c r="F24" i="1"/>
  <c r="G24" i="1" s="1"/>
  <c r="F23" i="1"/>
  <c r="G23" i="1" s="1"/>
  <c r="F22" i="1"/>
  <c r="G22" i="1" s="1"/>
  <c r="G21" i="1"/>
  <c r="F21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G35" i="1" s="1"/>
  <c r="G13" i="1"/>
  <c r="F13" i="1"/>
  <c r="F12" i="1"/>
  <c r="G12" i="1" s="1"/>
  <c r="F11" i="1"/>
  <c r="G11" i="1" s="1"/>
  <c r="F10" i="1"/>
  <c r="G10" i="1" s="1"/>
  <c r="F9" i="1"/>
  <c r="F33" i="1" s="1"/>
  <c r="F8" i="1"/>
  <c r="G8" i="1" s="1"/>
  <c r="F7" i="1"/>
  <c r="G7" i="1" s="1"/>
  <c r="F6" i="1"/>
  <c r="G6" i="1" s="1"/>
  <c r="G5" i="1"/>
  <c r="F5" i="1"/>
  <c r="F4" i="1"/>
  <c r="F31" i="1" s="1"/>
  <c r="H48" i="2"/>
  <c r="G48" i="2"/>
  <c r="H47" i="2"/>
  <c r="G47" i="2"/>
  <c r="H41" i="2"/>
  <c r="H36" i="2"/>
  <c r="H30" i="2"/>
  <c r="H25" i="2"/>
  <c r="H21" i="2"/>
  <c r="H15" i="2"/>
  <c r="H11" i="2"/>
  <c r="H7" i="2"/>
  <c r="G42" i="2"/>
  <c r="G45" i="2" s="1"/>
  <c r="G41" i="2"/>
  <c r="G40" i="2"/>
  <c r="H40" i="2" s="1"/>
  <c r="G38" i="2"/>
  <c r="H38" i="2" s="1"/>
  <c r="G37" i="2"/>
  <c r="H37" i="2" s="1"/>
  <c r="G36" i="2"/>
  <c r="G34" i="2"/>
  <c r="H34" i="2" s="1"/>
  <c r="G33" i="2"/>
  <c r="H33" i="2" s="1"/>
  <c r="G32" i="2"/>
  <c r="H32" i="2" s="1"/>
  <c r="G30" i="2"/>
  <c r="G29" i="2"/>
  <c r="H29" i="2" s="1"/>
  <c r="G28" i="2"/>
  <c r="H28" i="2" s="1"/>
  <c r="G27" i="2"/>
  <c r="H27" i="2" s="1"/>
  <c r="G25" i="2"/>
  <c r="G24" i="2"/>
  <c r="H24" i="2" s="1"/>
  <c r="G23" i="2"/>
  <c r="H23" i="2" s="1"/>
  <c r="G22" i="2"/>
  <c r="H22" i="2" s="1"/>
  <c r="G21" i="2"/>
  <c r="G19" i="2"/>
  <c r="H19" i="2" s="1"/>
  <c r="G18" i="2"/>
  <c r="H18" i="2" s="1"/>
  <c r="G16" i="2"/>
  <c r="H16" i="2" s="1"/>
  <c r="G15" i="2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G6" i="2"/>
  <c r="H6" i="2" s="1"/>
  <c r="G5" i="2"/>
  <c r="H5" i="2" s="1"/>
  <c r="G4" i="2"/>
  <c r="H4" i="2" s="1"/>
  <c r="H44" i="2" l="1"/>
  <c r="F39" i="1"/>
  <c r="G34" i="1"/>
  <c r="G4" i="1"/>
  <c r="G9" i="1"/>
  <c r="G33" i="1" s="1"/>
  <c r="F35" i="1"/>
  <c r="H42" i="2"/>
  <c r="H49" i="2" s="1"/>
  <c r="G44" i="2"/>
  <c r="G49" i="2"/>
  <c r="F32" i="1"/>
  <c r="F34" i="1"/>
  <c r="F37" i="1"/>
  <c r="E30" i="1"/>
  <c r="F30" i="1" s="1"/>
  <c r="G30" i="1" s="1"/>
  <c r="G32" i="1" l="1"/>
  <c r="G31" i="1"/>
  <c r="G39" i="1" s="1"/>
  <c r="H45" i="2"/>
  <c r="E31" i="1"/>
  <c r="F4" i="2"/>
  <c r="E45" i="2"/>
  <c r="F40" i="2"/>
  <c r="F36" i="2"/>
  <c r="F32" i="2"/>
  <c r="F27" i="2"/>
  <c r="F21" i="2"/>
  <c r="F18" i="2"/>
  <c r="E37" i="1"/>
  <c r="E35" i="1"/>
  <c r="E34" i="1"/>
  <c r="E33" i="1"/>
  <c r="E32" i="1"/>
  <c r="E49" i="2" l="1"/>
  <c r="E44" i="2"/>
  <c r="E39" i="1"/>
</calcChain>
</file>

<file path=xl/sharedStrings.xml><?xml version="1.0" encoding="utf-8"?>
<sst xmlns="http://schemas.openxmlformats.org/spreadsheetml/2006/main" count="110" uniqueCount="93">
  <si>
    <t>Rozpočet obce Lukavica na rok 2023 - príjmová časť</t>
  </si>
  <si>
    <t>P R Í J M Y</t>
  </si>
  <si>
    <t>Fun. kl.</t>
  </si>
  <si>
    <t>Ekon. kl.</t>
  </si>
  <si>
    <t>zdroj</t>
  </si>
  <si>
    <t>Názov položky</t>
  </si>
  <si>
    <t>Výnos dane z príjmov poukázaný územnej samospráve</t>
  </si>
  <si>
    <t>Daň z pozemkov</t>
  </si>
  <si>
    <t>Daň zo stavieb</t>
  </si>
  <si>
    <t>Daň za psa</t>
  </si>
  <si>
    <t>Daň za užívanie verejného priestranstva</t>
  </si>
  <si>
    <t>Poplatok za komunálne odpady</t>
  </si>
  <si>
    <t>Príjmy z prenajatých pozemkov ***</t>
  </si>
  <si>
    <t>Príjmy z prenajatých budov</t>
  </si>
  <si>
    <t xml:space="preserve">Správne poplatky, ostatné </t>
  </si>
  <si>
    <t>Poplatky za ostatné služby</t>
  </si>
  <si>
    <t>Príjem z predaja pozemkov</t>
  </si>
  <si>
    <t>Poplatky za stravné</t>
  </si>
  <si>
    <t>Poplatky za odber vody a kanalizáciu</t>
  </si>
  <si>
    <t>Úroky z vkladov</t>
  </si>
  <si>
    <t>Príjmy z dobropisov</t>
  </si>
  <si>
    <t>Z vratiek</t>
  </si>
  <si>
    <t>Iné</t>
  </si>
  <si>
    <t>72a</t>
  </si>
  <si>
    <t>Tuzemské kapitálové granty</t>
  </si>
  <si>
    <t>71,72c</t>
  </si>
  <si>
    <t>Tuzemské bežné granty</t>
  </si>
  <si>
    <t>transfery zo ŠR - sčítanie obyv, voľby</t>
  </si>
  <si>
    <t>transfery zo ŠR - Matrika, REGOB, voľby, register adries, CO</t>
  </si>
  <si>
    <t>Granty kapitálové zo Štátneho rozpočtu,  ihrisko</t>
  </si>
  <si>
    <t>Rezervný fond</t>
  </si>
  <si>
    <t>Rekonštr majetku BT</t>
  </si>
  <si>
    <t>Rekonštr majetku KT</t>
  </si>
  <si>
    <t>Výstavba ihriska</t>
  </si>
  <si>
    <t>SPOLU:</t>
  </si>
  <si>
    <t>bežné príjmy celkom</t>
  </si>
  <si>
    <t>daňové príjmy</t>
  </si>
  <si>
    <t>nedaňové príjmy</t>
  </si>
  <si>
    <t>grandy a transfery</t>
  </si>
  <si>
    <t>vl príjmy</t>
  </si>
  <si>
    <t>finančné operácie</t>
  </si>
  <si>
    <t>kapitálové príjmy</t>
  </si>
  <si>
    <t>príjmy celkom</t>
  </si>
  <si>
    <t>Rozpočet obce Lukavica na rok 2023 - výdavková časť</t>
  </si>
  <si>
    <t xml:space="preserve">V Ý D A V K Y </t>
  </si>
  <si>
    <t>Zdroj</t>
  </si>
  <si>
    <t>SPRÁVA OBCE, MANAŽMENT, KONTROLA</t>
  </si>
  <si>
    <t>Mzdy a odmeny  zamestnancov</t>
  </si>
  <si>
    <t>621-625</t>
  </si>
  <si>
    <t>Poistné</t>
  </si>
  <si>
    <t xml:space="preserve">Cestovné náhrady </t>
  </si>
  <si>
    <t>Energie</t>
  </si>
  <si>
    <t>632 + 637</t>
  </si>
  <si>
    <t>Služby</t>
  </si>
  <si>
    <t>Materiál</t>
  </si>
  <si>
    <t>Dopravné</t>
  </si>
  <si>
    <t>Rutinná údržba</t>
  </si>
  <si>
    <t>Prenájom pozemkov - ObcÚ</t>
  </si>
  <si>
    <t>641-642</t>
  </si>
  <si>
    <t>Bežné transfery  ObcÚ</t>
  </si>
  <si>
    <t>633+641</t>
  </si>
  <si>
    <t>Bežné transfery zo ŠR</t>
  </si>
  <si>
    <t>Prevádzkové stroje</t>
  </si>
  <si>
    <t>NAKLADANIE S ODPADMI</t>
  </si>
  <si>
    <t>0510</t>
  </si>
  <si>
    <t>VODOVOD a ČOV</t>
  </si>
  <si>
    <t>0520</t>
  </si>
  <si>
    <t>Poistné zamestnancov</t>
  </si>
  <si>
    <t>ÚLOHY SAMOSPRÁVY A ROZVOJ OBCE</t>
  </si>
  <si>
    <t>0451</t>
  </si>
  <si>
    <t>Mzdy a odvody zamestnancov</t>
  </si>
  <si>
    <t>621+625</t>
  </si>
  <si>
    <t>Cesty - oprava</t>
  </si>
  <si>
    <t>Rutinná údržba letná/zimná</t>
  </si>
  <si>
    <t>VEREJNÉ OSVETLENIE</t>
  </si>
  <si>
    <t>0640</t>
  </si>
  <si>
    <t>KULTÚRA, KULTÚRNE AKCIE A ŠPORT</t>
  </si>
  <si>
    <t>0820</t>
  </si>
  <si>
    <t>Služby a akcie</t>
  </si>
  <si>
    <t>KAPITÁLOVÝ ROZPOČET</t>
  </si>
  <si>
    <t>Cesty - rekonštrukcia z RF</t>
  </si>
  <si>
    <t>Ihrisko, pozemky, tabuľa Ponická+dom smutku</t>
  </si>
  <si>
    <t>ČOV a voda - technológia z RF</t>
  </si>
  <si>
    <t>bežné výdavky celkom</t>
  </si>
  <si>
    <t>kapitálové výdavky celkom</t>
  </si>
  <si>
    <t>bežné výdavky rozdiel</t>
  </si>
  <si>
    <t>kapitálové výdavky rozdiel</t>
  </si>
  <si>
    <t>VÝDAVKY SPOLU:</t>
  </si>
  <si>
    <t>Prebytok rozpočtu</t>
  </si>
  <si>
    <t>Návrh na rok 2024</t>
  </si>
  <si>
    <t>Návrh 2024</t>
  </si>
  <si>
    <t>Výhľad 2025</t>
  </si>
  <si>
    <t>Výhľad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</si>
</sst>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#,##0.00&quot; €&quot;;[Red]\-#,##0.00&quot; €&quot;"/>
    <numFmt numFmtId="166" formatCode="#,##0&quot; €&quot;"/>
  </numFmts>
  <fonts count="36" x14ac:knownFonts="1">
    <font>
      <sz val="11"/>
      <color rgb="FF000000"/>
      <name val="Calibri"/>
      <scheme val="minor"/>
    </font>
    <font>
      <b/>
      <sz val="14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C00000"/>
      <name val="Calibri"/>
      <family val="2"/>
      <charset val="238"/>
    </font>
    <font>
      <sz val="10"/>
      <color rgb="FFE36C09"/>
      <name val="Calibri"/>
      <family val="2"/>
      <charset val="238"/>
    </font>
    <font>
      <sz val="10"/>
      <color rgb="FF0070C0"/>
      <name val="Calibri"/>
      <family val="2"/>
      <charset val="238"/>
    </font>
    <font>
      <sz val="8"/>
      <color rgb="FF00B050"/>
      <name val="Calibri"/>
      <family val="2"/>
      <charset val="238"/>
    </font>
    <font>
      <sz val="11"/>
      <color rgb="FF0C0C0C"/>
      <name val="Calibri"/>
      <family val="2"/>
      <charset val="238"/>
    </font>
    <font>
      <sz val="11"/>
      <color rgb="FF7030A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E36C09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C0C0C"/>
      <name val="Calibri"/>
      <family val="2"/>
      <charset val="238"/>
    </font>
    <font>
      <sz val="11"/>
      <color rgb="FF4F612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B7E1CD"/>
      </patternFill>
    </fill>
    <fill>
      <patternFill patternType="solid">
        <fgColor rgb="FFFF9900"/>
        <bgColor rgb="FFFFFF00"/>
      </patternFill>
    </fill>
    <fill>
      <patternFill patternType="solid">
        <fgColor rgb="FFFF99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8D8D8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vertical="top" wrapText="1"/>
    </xf>
    <xf numFmtId="0" fontId="13" fillId="0" borderId="0" xfId="0" applyFont="1"/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wrapText="1"/>
    </xf>
    <xf numFmtId="0" fontId="14" fillId="0" borderId="9" xfId="0" applyFont="1" applyBorder="1"/>
    <xf numFmtId="0" fontId="5" fillId="3" borderId="8" xfId="0" applyFont="1" applyFill="1" applyBorder="1" applyAlignment="1">
      <alignment horizontal="center" wrapText="1"/>
    </xf>
    <xf numFmtId="0" fontId="14" fillId="0" borderId="5" xfId="0" applyFont="1" applyBorder="1"/>
    <xf numFmtId="0" fontId="14" fillId="0" borderId="0" xfId="0" applyFont="1"/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center" wrapText="1"/>
    </xf>
    <xf numFmtId="0" fontId="15" fillId="6" borderId="5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6" fillId="7" borderId="10" xfId="0" applyFont="1" applyFill="1" applyBorder="1"/>
    <xf numFmtId="0" fontId="3" fillId="8" borderId="1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/>
    <xf numFmtId="164" fontId="20" fillId="7" borderId="10" xfId="0" applyNumberFormat="1" applyFont="1" applyFill="1" applyBorder="1"/>
    <xf numFmtId="164" fontId="17" fillId="7" borderId="0" xfId="0" applyNumberFormat="1" applyFont="1" applyFill="1" applyAlignment="1">
      <alignment horizontal="right"/>
    </xf>
    <xf numFmtId="0" fontId="21" fillId="7" borderId="10" xfId="0" applyFont="1" applyFill="1" applyBorder="1" applyAlignment="1">
      <alignment horizontal="center"/>
    </xf>
    <xf numFmtId="0" fontId="21" fillId="7" borderId="10" xfId="0" applyFont="1" applyFill="1" applyBorder="1"/>
    <xf numFmtId="0" fontId="22" fillId="7" borderId="10" xfId="0" applyFont="1" applyFill="1" applyBorder="1" applyAlignment="1">
      <alignment horizontal="center"/>
    </xf>
    <xf numFmtId="0" fontId="22" fillId="7" borderId="10" xfId="0" applyFont="1" applyFill="1" applyBorder="1"/>
    <xf numFmtId="0" fontId="23" fillId="7" borderId="10" xfId="0" applyFont="1" applyFill="1" applyBorder="1" applyAlignment="1">
      <alignment horizontal="center"/>
    </xf>
    <xf numFmtId="0" fontId="23" fillId="7" borderId="10" xfId="0" applyFont="1" applyFill="1" applyBorder="1"/>
    <xf numFmtId="0" fontId="5" fillId="7" borderId="10" xfId="0" applyFont="1" applyFill="1" applyBorder="1"/>
    <xf numFmtId="0" fontId="14" fillId="7" borderId="10" xfId="0" applyFont="1" applyFill="1" applyBorder="1"/>
    <xf numFmtId="0" fontId="1" fillId="3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8" fillId="0" borderId="12" xfId="0" applyFont="1" applyBorder="1" applyAlignment="1">
      <alignment horizontal="center" wrapText="1"/>
    </xf>
    <xf numFmtId="0" fontId="3" fillId="0" borderId="0" xfId="0" applyFont="1"/>
    <xf numFmtId="0" fontId="5" fillId="4" borderId="13" xfId="0" applyFont="1" applyFill="1" applyBorder="1" applyAlignment="1">
      <alignment horizontal="center"/>
    </xf>
    <xf numFmtId="0" fontId="5" fillId="0" borderId="5" xfId="0" applyFont="1" applyBorder="1"/>
    <xf numFmtId="0" fontId="19" fillId="0" borderId="5" xfId="0" applyFont="1" applyBorder="1"/>
    <xf numFmtId="165" fontId="16" fillId="5" borderId="5" xfId="0" applyNumberFormat="1" applyFont="1" applyFill="1" applyBorder="1"/>
    <xf numFmtId="0" fontId="5" fillId="0" borderId="9" xfId="0" applyFont="1" applyBorder="1"/>
    <xf numFmtId="0" fontId="26" fillId="0" borderId="5" xfId="0" applyFont="1" applyBorder="1"/>
    <xf numFmtId="0" fontId="24" fillId="0" borderId="16" xfId="0" applyFont="1" applyBorder="1" applyAlignment="1">
      <alignment horizontal="center" vertical="center"/>
    </xf>
    <xf numFmtId="0" fontId="27" fillId="0" borderId="1" xfId="0" applyFont="1" applyBorder="1"/>
    <xf numFmtId="0" fontId="5" fillId="4" borderId="17" xfId="0" applyFont="1" applyFill="1" applyBorder="1" applyAlignment="1">
      <alignment horizontal="center"/>
    </xf>
    <xf numFmtId="0" fontId="16" fillId="0" borderId="0" xfId="0" applyFont="1"/>
    <xf numFmtId="49" fontId="24" fillId="0" borderId="16" xfId="0" applyNumberFormat="1" applyFont="1" applyBorder="1" applyAlignment="1">
      <alignment horizontal="center" vertical="center" textRotation="1"/>
    </xf>
    <xf numFmtId="0" fontId="5" fillId="0" borderId="18" xfId="0" applyFont="1" applyBorder="1"/>
    <xf numFmtId="0" fontId="5" fillId="4" borderId="19" xfId="0" applyFont="1" applyFill="1" applyBorder="1" applyAlignment="1">
      <alignment horizontal="center"/>
    </xf>
    <xf numFmtId="0" fontId="5" fillId="0" borderId="1" xfId="0" applyFont="1" applyBorder="1"/>
    <xf numFmtId="0" fontId="19" fillId="0" borderId="0" xfId="0" applyFont="1"/>
    <xf numFmtId="4" fontId="28" fillId="0" borderId="0" xfId="0" applyNumberFormat="1" applyFont="1"/>
    <xf numFmtId="166" fontId="15" fillId="0" borderId="0" xfId="0" applyNumberFormat="1" applyFont="1" applyAlignment="1">
      <alignment vertical="center" textRotation="130"/>
    </xf>
    <xf numFmtId="0" fontId="19" fillId="7" borderId="20" xfId="0" applyFont="1" applyFill="1" applyBorder="1"/>
    <xf numFmtId="165" fontId="28" fillId="7" borderId="0" xfId="0" applyNumberFormat="1" applyFont="1" applyFill="1"/>
    <xf numFmtId="0" fontId="26" fillId="7" borderId="20" xfId="0" applyFont="1" applyFill="1" applyBorder="1"/>
    <xf numFmtId="0" fontId="5" fillId="7" borderId="20" xfId="0" applyFont="1" applyFill="1" applyBorder="1"/>
    <xf numFmtId="0" fontId="28" fillId="7" borderId="0" xfId="0" applyFont="1" applyFill="1"/>
    <xf numFmtId="0" fontId="16" fillId="7" borderId="20" xfId="0" applyFont="1" applyFill="1" applyBorder="1"/>
    <xf numFmtId="0" fontId="29" fillId="2" borderId="20" xfId="0" applyFont="1" applyFill="1" applyBorder="1"/>
    <xf numFmtId="165" fontId="28" fillId="2" borderId="0" xfId="0" applyNumberFormat="1" applyFont="1" applyFill="1"/>
    <xf numFmtId="165" fontId="28" fillId="0" borderId="0" xfId="0" applyNumberFormat="1" applyFont="1"/>
    <xf numFmtId="0" fontId="30" fillId="0" borderId="0" xfId="0" applyFont="1"/>
    <xf numFmtId="0" fontId="5" fillId="0" borderId="4" xfId="0" applyFont="1" applyBorder="1"/>
    <xf numFmtId="0" fontId="19" fillId="0" borderId="9" xfId="0" applyFont="1" applyBorder="1"/>
    <xf numFmtId="0" fontId="5" fillId="0" borderId="2" xfId="0" applyFont="1" applyBorder="1"/>
    <xf numFmtId="0" fontId="31" fillId="12" borderId="25" xfId="0" applyFont="1" applyFill="1" applyBorder="1"/>
    <xf numFmtId="165" fontId="16" fillId="11" borderId="7" xfId="0" applyNumberFormat="1" applyFont="1" applyFill="1" applyBorder="1"/>
    <xf numFmtId="165" fontId="16" fillId="11" borderId="5" xfId="0" applyNumberFormat="1" applyFont="1" applyFill="1" applyBorder="1"/>
    <xf numFmtId="0" fontId="16" fillId="14" borderId="10" xfId="0" applyFont="1" applyFill="1" applyBorder="1"/>
    <xf numFmtId="0" fontId="16" fillId="14" borderId="25" xfId="0" applyFont="1" applyFill="1" applyBorder="1"/>
    <xf numFmtId="164" fontId="20" fillId="14" borderId="25" xfId="0" applyNumberFormat="1" applyFont="1" applyFill="1" applyBorder="1"/>
    <xf numFmtId="164" fontId="18" fillId="15" borderId="9" xfId="0" applyNumberFormat="1" applyFont="1" applyFill="1" applyBorder="1" applyAlignment="1">
      <alignment horizontal="center" vertical="center" wrapText="1"/>
    </xf>
    <xf numFmtId="164" fontId="18" fillId="8" borderId="0" xfId="0" applyNumberFormat="1" applyFont="1" applyFill="1" applyAlignment="1">
      <alignment horizontal="right"/>
    </xf>
    <xf numFmtId="164" fontId="18" fillId="7" borderId="0" xfId="0" applyNumberFormat="1" applyFont="1" applyFill="1" applyAlignment="1">
      <alignment horizontal="right"/>
    </xf>
    <xf numFmtId="0" fontId="16" fillId="0" borderId="1" xfId="0" applyFont="1" applyBorder="1" applyAlignment="1">
      <alignment wrapText="1"/>
    </xf>
    <xf numFmtId="165" fontId="32" fillId="9" borderId="21" xfId="0" applyNumberFormat="1" applyFont="1" applyFill="1" applyBorder="1"/>
    <xf numFmtId="165" fontId="32" fillId="9" borderId="22" xfId="0" applyNumberFormat="1" applyFont="1" applyFill="1" applyBorder="1"/>
    <xf numFmtId="165" fontId="6" fillId="10" borderId="24" xfId="0" applyNumberFormat="1" applyFont="1" applyFill="1" applyBorder="1"/>
    <xf numFmtId="165" fontId="32" fillId="9" borderId="23" xfId="0" applyNumberFormat="1" applyFont="1" applyFill="1" applyBorder="1"/>
    <xf numFmtId="164" fontId="3" fillId="4" borderId="5" xfId="0" applyNumberFormat="1" applyFont="1" applyFill="1" applyBorder="1" applyAlignment="1">
      <alignment horizontal="center" vertical="center" wrapText="1"/>
    </xf>
    <xf numFmtId="165" fontId="0" fillId="17" borderId="25" xfId="0" applyNumberFormat="1" applyFill="1" applyBorder="1"/>
    <xf numFmtId="165" fontId="4" fillId="7" borderId="20" xfId="0" applyNumberFormat="1" applyFont="1" applyFill="1" applyBorder="1"/>
    <xf numFmtId="0" fontId="4" fillId="7" borderId="20" xfId="0" applyFont="1" applyFill="1" applyBorder="1"/>
    <xf numFmtId="165" fontId="4" fillId="2" borderId="20" xfId="0" applyNumberFormat="1" applyFont="1" applyFill="1" applyBorder="1"/>
    <xf numFmtId="3" fontId="32" fillId="16" borderId="30" xfId="0" applyNumberFormat="1" applyFont="1" applyFill="1" applyBorder="1" applyAlignment="1">
      <alignment horizontal="right"/>
    </xf>
    <xf numFmtId="164" fontId="33" fillId="15" borderId="27" xfId="0" applyNumberFormat="1" applyFont="1" applyFill="1" applyBorder="1" applyAlignment="1">
      <alignment horizontal="right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3" fontId="35" fillId="16" borderId="30" xfId="0" applyNumberFormat="1" applyFont="1" applyFill="1" applyBorder="1" applyAlignment="1">
      <alignment horizontal="right"/>
    </xf>
    <xf numFmtId="3" fontId="34" fillId="17" borderId="25" xfId="0" applyNumberFormat="1" applyFont="1" applyFill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1" fillId="2" borderId="20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7" xfId="0" applyFont="1" applyBorder="1"/>
    <xf numFmtId="166" fontId="15" fillId="2" borderId="26" xfId="0" applyNumberFormat="1" applyFont="1" applyFill="1" applyBorder="1" applyAlignment="1">
      <alignment horizontal="right" vertical="center" textRotation="129"/>
    </xf>
    <xf numFmtId="0" fontId="2" fillId="0" borderId="19" xfId="0" applyFont="1" applyBorder="1"/>
    <xf numFmtId="0" fontId="2" fillId="0" borderId="27" xfId="0" applyFont="1" applyBorder="1"/>
    <xf numFmtId="166" fontId="15" fillId="2" borderId="26" xfId="0" applyNumberFormat="1" applyFont="1" applyFill="1" applyBorder="1" applyAlignment="1">
      <alignment vertical="center" textRotation="129"/>
    </xf>
    <xf numFmtId="166" fontId="25" fillId="2" borderId="11" xfId="0" applyNumberFormat="1" applyFont="1" applyFill="1" applyBorder="1" applyAlignment="1">
      <alignment vertical="center" textRotation="129"/>
    </xf>
    <xf numFmtId="0" fontId="2" fillId="0" borderId="20" xfId="0" applyFont="1" applyBorder="1"/>
    <xf numFmtId="0" fontId="2" fillId="0" borderId="14" xfId="0" applyFont="1" applyBorder="1"/>
    <xf numFmtId="166" fontId="15" fillId="2" borderId="26" xfId="0" applyNumberFormat="1" applyFont="1" applyFill="1" applyBorder="1" applyAlignment="1">
      <alignment vertical="center" textRotation="130"/>
    </xf>
    <xf numFmtId="166" fontId="15" fillId="13" borderId="19" xfId="0" applyNumberFormat="1" applyFont="1" applyFill="1" applyBorder="1" applyAlignment="1">
      <alignment vertical="center" textRotation="130"/>
    </xf>
    <xf numFmtId="0" fontId="2" fillId="13" borderId="19" xfId="0" applyFont="1" applyFill="1" applyBorder="1"/>
    <xf numFmtId="0" fontId="2" fillId="13" borderId="27" xfId="0" applyFont="1" applyFill="1" applyBorder="1"/>
    <xf numFmtId="49" fontId="24" fillId="7" borderId="9" xfId="0" applyNumberFormat="1" applyFont="1" applyFill="1" applyBorder="1" applyAlignment="1">
      <alignment horizontal="center" vertical="center" textRotation="1"/>
    </xf>
    <xf numFmtId="49" fontId="24" fillId="7" borderId="9" xfId="0" applyNumberFormat="1" applyFont="1" applyFill="1" applyBorder="1" applyAlignment="1">
      <alignment horizontal="center" vertical="center"/>
    </xf>
    <xf numFmtId="49" fontId="24" fillId="7" borderId="9" xfId="0" applyNumberFormat="1" applyFont="1" applyFill="1" applyBorder="1" applyAlignment="1">
      <alignment horizontal="center" vertical="center" textRotation="92"/>
    </xf>
  </cellXfs>
  <cellStyles count="1">
    <cellStyle name="Normálna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&#218;\Downloads\N&#225;vrh_rozpo&#269;tu_na_rok_2024_obec_Lukav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jmy"/>
      <sheetName val="Výdavky"/>
    </sheetNames>
    <sheetDataSet>
      <sheetData sheetId="0">
        <row r="31">
          <cell r="E31">
            <v>96502</v>
          </cell>
          <cell r="F31">
            <v>90386</v>
          </cell>
        </row>
        <row r="36">
          <cell r="E36">
            <v>166</v>
          </cell>
          <cell r="F36">
            <v>10000</v>
          </cell>
        </row>
        <row r="37">
          <cell r="E37">
            <v>33300</v>
          </cell>
          <cell r="F37">
            <v>0</v>
          </cell>
        </row>
      </sheetData>
      <sheetData sheetId="1">
        <row r="44">
          <cell r="G44">
            <v>98200</v>
          </cell>
        </row>
        <row r="45">
          <cell r="G45">
            <v>6500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workbookViewId="0">
      <selection activeCell="G3" sqref="G3"/>
    </sheetView>
  </sheetViews>
  <sheetFormatPr defaultColWidth="14.42578125" defaultRowHeight="15" customHeight="1" x14ac:dyDescent="0.25"/>
  <cols>
    <col min="1" max="1" width="5.28515625" customWidth="1"/>
    <col min="2" max="2" width="9.140625" customWidth="1"/>
    <col min="3" max="3" width="6" customWidth="1"/>
    <col min="4" max="4" width="40.140625" customWidth="1"/>
  </cols>
  <sheetData>
    <row r="1" spans="1:7" ht="26.25" customHeight="1" x14ac:dyDescent="0.25">
      <c r="A1" s="100" t="s">
        <v>0</v>
      </c>
      <c r="B1" s="100"/>
      <c r="C1" s="100"/>
      <c r="D1" s="100"/>
      <c r="E1" s="100"/>
    </row>
    <row r="2" spans="1:7" x14ac:dyDescent="0.25">
      <c r="A2" s="98" t="s">
        <v>1</v>
      </c>
      <c r="B2" s="99"/>
      <c r="C2" s="99"/>
      <c r="D2" s="99"/>
    </row>
    <row r="3" spans="1:7" ht="26.25" x14ac:dyDescent="0.25">
      <c r="A3" s="1" t="s">
        <v>2</v>
      </c>
      <c r="B3" s="1" t="s">
        <v>3</v>
      </c>
      <c r="C3" s="1" t="s">
        <v>4</v>
      </c>
      <c r="D3" s="2" t="s">
        <v>5</v>
      </c>
      <c r="E3" s="79" t="s">
        <v>90</v>
      </c>
      <c r="F3" s="94" t="s">
        <v>91</v>
      </c>
      <c r="G3" s="95" t="s">
        <v>92</v>
      </c>
    </row>
    <row r="4" spans="1:7" ht="24.75" x14ac:dyDescent="0.25">
      <c r="A4" s="1"/>
      <c r="B4" s="3">
        <v>111003</v>
      </c>
      <c r="C4" s="1">
        <v>41</v>
      </c>
      <c r="D4" s="4" t="s">
        <v>6</v>
      </c>
      <c r="E4" s="96">
        <v>79500</v>
      </c>
      <c r="F4" s="97">
        <f>E4</f>
        <v>79500</v>
      </c>
      <c r="G4" s="97">
        <f>F4</f>
        <v>79500</v>
      </c>
    </row>
    <row r="5" spans="1:7" x14ac:dyDescent="0.25">
      <c r="A5" s="1"/>
      <c r="B5" s="3">
        <v>121001</v>
      </c>
      <c r="C5" s="1">
        <v>41</v>
      </c>
      <c r="D5" s="5" t="s">
        <v>7</v>
      </c>
      <c r="E5" s="92">
        <v>6500</v>
      </c>
      <c r="F5" s="97">
        <f t="shared" ref="F5:G5" si="0">E5</f>
        <v>6500</v>
      </c>
      <c r="G5" s="97">
        <f t="shared" si="0"/>
        <v>6500</v>
      </c>
    </row>
    <row r="6" spans="1:7" x14ac:dyDescent="0.25">
      <c r="A6" s="1"/>
      <c r="B6" s="3">
        <v>121002</v>
      </c>
      <c r="C6" s="1">
        <v>41</v>
      </c>
      <c r="D6" s="5" t="s">
        <v>8</v>
      </c>
      <c r="E6" s="92">
        <v>7500</v>
      </c>
      <c r="F6" s="97">
        <f t="shared" ref="F6:G6" si="1">E6</f>
        <v>7500</v>
      </c>
      <c r="G6" s="97">
        <f t="shared" si="1"/>
        <v>7500</v>
      </c>
    </row>
    <row r="7" spans="1:7" x14ac:dyDescent="0.25">
      <c r="A7" s="1"/>
      <c r="B7" s="3">
        <v>133001</v>
      </c>
      <c r="C7" s="1">
        <v>41</v>
      </c>
      <c r="D7" s="5" t="s">
        <v>9</v>
      </c>
      <c r="E7" s="92">
        <v>300</v>
      </c>
      <c r="F7" s="97">
        <f t="shared" ref="F7:G7" si="2">E7</f>
        <v>300</v>
      </c>
      <c r="G7" s="97">
        <f t="shared" si="2"/>
        <v>300</v>
      </c>
    </row>
    <row r="8" spans="1:7" x14ac:dyDescent="0.25">
      <c r="A8" s="1"/>
      <c r="B8" s="3">
        <v>133012</v>
      </c>
      <c r="C8" s="1">
        <v>41</v>
      </c>
      <c r="D8" s="5" t="s">
        <v>10</v>
      </c>
      <c r="E8" s="93">
        <v>20</v>
      </c>
      <c r="F8" s="97">
        <f t="shared" ref="F8:G8" si="3">E8</f>
        <v>20</v>
      </c>
      <c r="G8" s="97">
        <f t="shared" si="3"/>
        <v>20</v>
      </c>
    </row>
    <row r="9" spans="1:7" x14ac:dyDescent="0.25">
      <c r="A9" s="1"/>
      <c r="B9" s="3">
        <v>133013</v>
      </c>
      <c r="C9" s="1">
        <v>41</v>
      </c>
      <c r="D9" s="6" t="s">
        <v>11</v>
      </c>
      <c r="E9" s="93">
        <v>4800</v>
      </c>
      <c r="F9" s="97">
        <f t="shared" ref="F9:G9" si="4">E9</f>
        <v>4800</v>
      </c>
      <c r="G9" s="97">
        <f t="shared" si="4"/>
        <v>4800</v>
      </c>
    </row>
    <row r="10" spans="1:7" x14ac:dyDescent="0.25">
      <c r="A10" s="1"/>
      <c r="B10" s="3">
        <v>212002</v>
      </c>
      <c r="C10" s="1">
        <v>41</v>
      </c>
      <c r="D10" s="6" t="s">
        <v>12</v>
      </c>
      <c r="E10" s="93">
        <v>400</v>
      </c>
      <c r="F10" s="97">
        <f t="shared" ref="F10:G10" si="5">E10</f>
        <v>400</v>
      </c>
      <c r="G10" s="97">
        <f t="shared" si="5"/>
        <v>400</v>
      </c>
    </row>
    <row r="11" spans="1:7" x14ac:dyDescent="0.25">
      <c r="A11" s="1"/>
      <c r="B11" s="3">
        <v>212003</v>
      </c>
      <c r="C11" s="1">
        <v>41</v>
      </c>
      <c r="D11" s="6" t="s">
        <v>13</v>
      </c>
      <c r="E11" s="93">
        <v>0</v>
      </c>
      <c r="F11" s="97">
        <f t="shared" ref="F11:G11" si="6">E11</f>
        <v>0</v>
      </c>
      <c r="G11" s="97">
        <f t="shared" si="6"/>
        <v>0</v>
      </c>
    </row>
    <row r="12" spans="1:7" ht="12" customHeight="1" x14ac:dyDescent="0.25">
      <c r="A12" s="1"/>
      <c r="B12" s="3">
        <v>221004</v>
      </c>
      <c r="C12" s="1">
        <v>41</v>
      </c>
      <c r="D12" s="6" t="s">
        <v>14</v>
      </c>
      <c r="E12" s="93">
        <v>600</v>
      </c>
      <c r="F12" s="97">
        <f t="shared" ref="F12:G12" si="7">E12</f>
        <v>600</v>
      </c>
      <c r="G12" s="97">
        <f t="shared" si="7"/>
        <v>600</v>
      </c>
    </row>
    <row r="13" spans="1:7" ht="15.75" customHeight="1" x14ac:dyDescent="0.25">
      <c r="A13" s="1"/>
      <c r="B13" s="3">
        <v>223001</v>
      </c>
      <c r="C13" s="1">
        <v>41</v>
      </c>
      <c r="D13" s="6" t="s">
        <v>15</v>
      </c>
      <c r="E13" s="93">
        <v>200</v>
      </c>
      <c r="F13" s="97">
        <f t="shared" ref="F13:G13" si="8">E13</f>
        <v>200</v>
      </c>
      <c r="G13" s="97">
        <f t="shared" si="8"/>
        <v>200</v>
      </c>
    </row>
    <row r="14" spans="1:7" ht="15.75" customHeight="1" x14ac:dyDescent="0.25">
      <c r="A14" s="1"/>
      <c r="B14" s="3">
        <v>233001</v>
      </c>
      <c r="C14" s="1">
        <v>41</v>
      </c>
      <c r="D14" s="7" t="s">
        <v>16</v>
      </c>
      <c r="E14" s="93">
        <v>0</v>
      </c>
      <c r="F14" s="97">
        <f t="shared" ref="F14:G14" si="9">E14</f>
        <v>0</v>
      </c>
      <c r="G14" s="97">
        <f t="shared" si="9"/>
        <v>0</v>
      </c>
    </row>
    <row r="15" spans="1:7" ht="15.75" customHeight="1" x14ac:dyDescent="0.25">
      <c r="A15" s="1"/>
      <c r="B15" s="3">
        <v>223003</v>
      </c>
      <c r="C15" s="1">
        <v>41</v>
      </c>
      <c r="D15" s="6" t="s">
        <v>17</v>
      </c>
      <c r="E15" s="93">
        <v>0</v>
      </c>
      <c r="F15" s="97">
        <f t="shared" ref="F15:G15" si="10">E15</f>
        <v>0</v>
      </c>
      <c r="G15" s="97">
        <f t="shared" si="10"/>
        <v>0</v>
      </c>
    </row>
    <row r="16" spans="1:7" ht="15.75" customHeight="1" x14ac:dyDescent="0.25">
      <c r="A16" s="1"/>
      <c r="B16" s="3">
        <v>229002</v>
      </c>
      <c r="C16" s="1">
        <v>41</v>
      </c>
      <c r="D16" s="7" t="s">
        <v>18</v>
      </c>
      <c r="E16" s="93">
        <v>17250</v>
      </c>
      <c r="F16" s="97">
        <f t="shared" ref="F16:G16" si="11">E16</f>
        <v>17250</v>
      </c>
      <c r="G16" s="97">
        <f t="shared" si="11"/>
        <v>17250</v>
      </c>
    </row>
    <row r="17" spans="1:7" ht="15.75" customHeight="1" x14ac:dyDescent="0.25">
      <c r="A17" s="1"/>
      <c r="B17" s="3">
        <v>242000</v>
      </c>
      <c r="C17" s="1">
        <v>41</v>
      </c>
      <c r="D17" s="6" t="s">
        <v>19</v>
      </c>
      <c r="E17" s="93">
        <v>30</v>
      </c>
      <c r="F17" s="97">
        <f t="shared" ref="F17:G17" si="12">E17</f>
        <v>30</v>
      </c>
      <c r="G17" s="97">
        <f t="shared" si="12"/>
        <v>30</v>
      </c>
    </row>
    <row r="18" spans="1:7" ht="15.75" customHeight="1" x14ac:dyDescent="0.25">
      <c r="A18" s="1"/>
      <c r="B18" s="3">
        <v>242</v>
      </c>
      <c r="C18" s="1">
        <v>41</v>
      </c>
      <c r="D18" s="6" t="s">
        <v>20</v>
      </c>
      <c r="E18" s="93">
        <v>0</v>
      </c>
      <c r="F18" s="97">
        <f t="shared" ref="F18:G18" si="13">E18</f>
        <v>0</v>
      </c>
      <c r="G18" s="97">
        <f t="shared" si="13"/>
        <v>0</v>
      </c>
    </row>
    <row r="19" spans="1:7" ht="15.75" customHeight="1" x14ac:dyDescent="0.25">
      <c r="A19" s="8"/>
      <c r="B19" s="9">
        <v>292017</v>
      </c>
      <c r="C19" s="8">
        <v>41</v>
      </c>
      <c r="D19" s="6" t="s">
        <v>21</v>
      </c>
      <c r="E19" s="93">
        <v>0</v>
      </c>
      <c r="F19" s="97">
        <f t="shared" ref="F19:G19" si="14">E19</f>
        <v>0</v>
      </c>
      <c r="G19" s="97">
        <f t="shared" si="14"/>
        <v>0</v>
      </c>
    </row>
    <row r="20" spans="1:7" ht="15.75" customHeight="1" x14ac:dyDescent="0.25">
      <c r="A20" s="8"/>
      <c r="B20" s="9">
        <v>292027</v>
      </c>
      <c r="C20" s="8">
        <v>41</v>
      </c>
      <c r="D20" s="6" t="s">
        <v>22</v>
      </c>
      <c r="E20" s="93">
        <v>0</v>
      </c>
      <c r="F20" s="97">
        <f t="shared" ref="F20:G20" si="15">E20</f>
        <v>0</v>
      </c>
      <c r="G20" s="97">
        <f t="shared" si="15"/>
        <v>0</v>
      </c>
    </row>
    <row r="21" spans="1:7" ht="15.75" customHeight="1" x14ac:dyDescent="0.25">
      <c r="A21" s="1"/>
      <c r="B21" s="3">
        <v>321</v>
      </c>
      <c r="C21" s="1" t="s">
        <v>23</v>
      </c>
      <c r="D21" s="10" t="s">
        <v>24</v>
      </c>
      <c r="E21" s="93">
        <v>0</v>
      </c>
      <c r="F21" s="97">
        <f t="shared" ref="F21:G21" si="16">E21</f>
        <v>0</v>
      </c>
      <c r="G21" s="97">
        <f t="shared" si="16"/>
        <v>0</v>
      </c>
    </row>
    <row r="22" spans="1:7" ht="15.75" customHeight="1" x14ac:dyDescent="0.25">
      <c r="A22" s="1"/>
      <c r="B22" s="3">
        <v>311</v>
      </c>
      <c r="C22" s="1" t="s">
        <v>25</v>
      </c>
      <c r="D22" s="10" t="s">
        <v>26</v>
      </c>
      <c r="E22" s="93">
        <v>0</v>
      </c>
      <c r="F22" s="97">
        <f t="shared" ref="F22:G22" si="17">E22</f>
        <v>0</v>
      </c>
      <c r="G22" s="97">
        <f t="shared" si="17"/>
        <v>0</v>
      </c>
    </row>
    <row r="23" spans="1:7" ht="15.75" customHeight="1" x14ac:dyDescent="0.25">
      <c r="A23" s="1"/>
      <c r="B23" s="3">
        <v>312001</v>
      </c>
      <c r="C23" s="1">
        <v>111</v>
      </c>
      <c r="D23" s="10" t="s">
        <v>27</v>
      </c>
      <c r="E23" s="93">
        <v>0</v>
      </c>
      <c r="F23" s="97">
        <f t="shared" ref="F23:G23" si="18">E23</f>
        <v>0</v>
      </c>
      <c r="G23" s="97">
        <f t="shared" si="18"/>
        <v>0</v>
      </c>
    </row>
    <row r="24" spans="1:7" ht="15.75" customHeight="1" x14ac:dyDescent="0.25">
      <c r="A24" s="1"/>
      <c r="B24" s="3">
        <v>312012</v>
      </c>
      <c r="C24" s="1">
        <v>111</v>
      </c>
      <c r="D24" s="10" t="s">
        <v>28</v>
      </c>
      <c r="E24" s="93">
        <v>0</v>
      </c>
      <c r="F24" s="97">
        <f t="shared" ref="F24:G24" si="19">E24</f>
        <v>0</v>
      </c>
      <c r="G24" s="97">
        <f t="shared" si="19"/>
        <v>0</v>
      </c>
    </row>
    <row r="25" spans="1:7" ht="15.75" customHeight="1" x14ac:dyDescent="0.25">
      <c r="A25" s="1"/>
      <c r="B25" s="3">
        <v>32201</v>
      </c>
      <c r="C25" s="1"/>
      <c r="D25" s="10" t="s">
        <v>29</v>
      </c>
      <c r="E25" s="93">
        <v>0</v>
      </c>
      <c r="F25" s="97">
        <f t="shared" ref="F25:G25" si="20">E25</f>
        <v>0</v>
      </c>
      <c r="G25" s="97">
        <f t="shared" si="20"/>
        <v>0</v>
      </c>
    </row>
    <row r="26" spans="1:7" ht="15.75" customHeight="1" x14ac:dyDescent="0.25">
      <c r="A26" s="1"/>
      <c r="B26" s="3">
        <v>454001</v>
      </c>
      <c r="C26" s="1">
        <v>46</v>
      </c>
      <c r="D26" s="11" t="s">
        <v>30</v>
      </c>
      <c r="E26" s="93">
        <v>14000</v>
      </c>
      <c r="F26" s="97">
        <f t="shared" ref="F26:G26" si="21">E26</f>
        <v>14000</v>
      </c>
      <c r="G26" s="97">
        <f t="shared" si="21"/>
        <v>14000</v>
      </c>
    </row>
    <row r="27" spans="1:7" ht="15.75" customHeight="1" x14ac:dyDescent="0.25">
      <c r="A27" s="12"/>
      <c r="B27" s="13">
        <v>453</v>
      </c>
      <c r="C27" s="12">
        <v>131</v>
      </c>
      <c r="D27" s="14" t="s">
        <v>31</v>
      </c>
      <c r="E27" s="93">
        <v>0</v>
      </c>
      <c r="F27" s="97">
        <f t="shared" ref="F27:G27" si="22">E27</f>
        <v>0</v>
      </c>
      <c r="G27" s="97">
        <f t="shared" si="22"/>
        <v>0</v>
      </c>
    </row>
    <row r="28" spans="1:7" ht="15.75" customHeight="1" x14ac:dyDescent="0.25">
      <c r="A28" s="15"/>
      <c r="B28" s="13">
        <v>453</v>
      </c>
      <c r="C28" s="12">
        <v>131</v>
      </c>
      <c r="D28" s="16" t="s">
        <v>32</v>
      </c>
      <c r="E28" s="93">
        <v>0</v>
      </c>
      <c r="F28" s="97">
        <f t="shared" ref="F28:G28" si="23">E28</f>
        <v>0</v>
      </c>
      <c r="G28" s="97">
        <f t="shared" si="23"/>
        <v>0</v>
      </c>
    </row>
    <row r="29" spans="1:7" ht="15.75" customHeight="1" x14ac:dyDescent="0.25">
      <c r="A29" s="15"/>
      <c r="B29" s="13">
        <v>453</v>
      </c>
      <c r="C29" s="12">
        <v>131</v>
      </c>
      <c r="D29" s="17" t="s">
        <v>33</v>
      </c>
      <c r="E29" s="93">
        <v>0</v>
      </c>
      <c r="F29" s="97">
        <f t="shared" ref="F29:G29" si="24">E29</f>
        <v>0</v>
      </c>
      <c r="G29" s="97">
        <f t="shared" si="24"/>
        <v>0</v>
      </c>
    </row>
    <row r="30" spans="1:7" ht="15.75" customHeight="1" x14ac:dyDescent="0.3">
      <c r="A30" s="18"/>
      <c r="B30" s="19"/>
      <c r="C30" s="20"/>
      <c r="D30" s="21" t="s">
        <v>34</v>
      </c>
      <c r="E30" s="93">
        <f>SUM(E4:E24)</f>
        <v>117100</v>
      </c>
      <c r="F30" s="97">
        <f t="shared" ref="F30:G30" si="25">E30</f>
        <v>117100</v>
      </c>
      <c r="G30" s="97">
        <f t="shared" si="25"/>
        <v>117100</v>
      </c>
    </row>
    <row r="31" spans="1:7" ht="15.75" customHeight="1" x14ac:dyDescent="0.25">
      <c r="A31" s="22"/>
      <c r="C31" s="23" t="s">
        <v>35</v>
      </c>
      <c r="D31" s="24"/>
      <c r="E31" s="80">
        <f>SUM(E4:E25)</f>
        <v>117100</v>
      </c>
      <c r="F31" s="80">
        <f t="shared" ref="F31:G31" si="26">SUM(F4:F25)</f>
        <v>117100</v>
      </c>
      <c r="G31" s="80">
        <f t="shared" si="26"/>
        <v>117100</v>
      </c>
    </row>
    <row r="32" spans="1:7" ht="15.75" customHeight="1" x14ac:dyDescent="0.25">
      <c r="A32" s="25"/>
      <c r="B32" s="26"/>
      <c r="C32" s="27"/>
      <c r="D32" s="28" t="s">
        <v>36</v>
      </c>
      <c r="E32" s="30">
        <f t="shared" ref="E32:G32" si="27">SUM(E4:E8)</f>
        <v>93820</v>
      </c>
      <c r="F32" s="30">
        <f t="shared" si="27"/>
        <v>93820</v>
      </c>
      <c r="G32" s="30">
        <f t="shared" si="27"/>
        <v>93820</v>
      </c>
    </row>
    <row r="33" spans="1:7" ht="15.75" customHeight="1" x14ac:dyDescent="0.25">
      <c r="A33" s="25"/>
      <c r="B33" s="26"/>
      <c r="C33" s="31"/>
      <c r="D33" s="32" t="s">
        <v>37</v>
      </c>
      <c r="E33" s="30">
        <f t="shared" ref="E33:G33" si="28">SUM(E9:E13,E15,E17:E20)</f>
        <v>6030</v>
      </c>
      <c r="F33" s="30">
        <f t="shared" si="28"/>
        <v>6030</v>
      </c>
      <c r="G33" s="30">
        <f t="shared" si="28"/>
        <v>6030</v>
      </c>
    </row>
    <row r="34" spans="1:7" ht="15.75" customHeight="1" x14ac:dyDescent="0.25">
      <c r="A34" s="25"/>
      <c r="B34" s="26"/>
      <c r="C34" s="33"/>
      <c r="D34" s="34" t="s">
        <v>38</v>
      </c>
      <c r="E34" s="30">
        <f t="shared" ref="E34:G34" si="29">SUM(E21:E25)</f>
        <v>0</v>
      </c>
      <c r="F34" s="30">
        <f t="shared" si="29"/>
        <v>0</v>
      </c>
      <c r="G34" s="30">
        <f t="shared" si="29"/>
        <v>0</v>
      </c>
    </row>
    <row r="35" spans="1:7" ht="15.75" customHeight="1" x14ac:dyDescent="0.25">
      <c r="A35" s="25"/>
      <c r="B35" s="26"/>
      <c r="C35" s="35"/>
      <c r="D35" s="36" t="s">
        <v>39</v>
      </c>
      <c r="E35" s="30">
        <f t="shared" ref="E35:G35" si="30">SUM(E14,E16)</f>
        <v>17250</v>
      </c>
      <c r="F35" s="30">
        <f t="shared" si="30"/>
        <v>17250</v>
      </c>
      <c r="G35" s="30">
        <f t="shared" si="30"/>
        <v>17250</v>
      </c>
    </row>
    <row r="36" spans="1:7" ht="15.75" customHeight="1" x14ac:dyDescent="0.25">
      <c r="A36" s="22"/>
      <c r="C36" s="37" t="s">
        <v>40</v>
      </c>
      <c r="D36" s="37"/>
      <c r="E36" s="81">
        <v>0</v>
      </c>
      <c r="F36" s="81">
        <v>0</v>
      </c>
      <c r="G36" s="81">
        <v>0</v>
      </c>
    </row>
    <row r="37" spans="1:7" ht="15.75" customHeight="1" x14ac:dyDescent="0.25">
      <c r="A37" s="25"/>
      <c r="B37" s="26"/>
      <c r="C37" s="38" t="s">
        <v>41</v>
      </c>
      <c r="D37" s="38"/>
      <c r="E37" s="81">
        <f t="shared" ref="E37:G37" si="31">SUM(E27:E29)</f>
        <v>0</v>
      </c>
      <c r="F37" s="81">
        <f t="shared" si="31"/>
        <v>0</v>
      </c>
      <c r="G37" s="81">
        <f t="shared" si="31"/>
        <v>0</v>
      </c>
    </row>
    <row r="38" spans="1:7" ht="15.75" customHeight="1" x14ac:dyDescent="0.25">
      <c r="A38" s="25"/>
      <c r="B38" s="26"/>
      <c r="C38" s="23"/>
      <c r="D38" s="23"/>
      <c r="E38" s="29"/>
      <c r="F38" s="29"/>
      <c r="G38" s="29"/>
    </row>
    <row r="39" spans="1:7" ht="15.75" customHeight="1" x14ac:dyDescent="0.25">
      <c r="A39" s="25"/>
      <c r="B39" s="26"/>
      <c r="C39" s="76" t="s">
        <v>42</v>
      </c>
      <c r="D39" s="77"/>
      <c r="E39" s="78">
        <f t="shared" ref="E39:G39" si="32">SUM(E31,E36,E37)</f>
        <v>117100</v>
      </c>
      <c r="F39" s="78">
        <f t="shared" si="32"/>
        <v>117100</v>
      </c>
      <c r="G39" s="78">
        <f t="shared" si="32"/>
        <v>117100</v>
      </c>
    </row>
    <row r="40" spans="1:7" ht="15.75" customHeight="1" x14ac:dyDescent="0.25">
      <c r="A40" s="25"/>
      <c r="B40" s="26"/>
    </row>
    <row r="41" spans="1:7" ht="15.75" customHeight="1" x14ac:dyDescent="0.25">
      <c r="A41" s="22"/>
      <c r="C41" s="22"/>
    </row>
    <row r="42" spans="1:7" ht="15.75" customHeight="1" x14ac:dyDescent="0.25">
      <c r="A42" s="22"/>
      <c r="C42" s="22"/>
    </row>
    <row r="43" spans="1:7" ht="15.75" customHeight="1" x14ac:dyDescent="0.25">
      <c r="A43" s="22"/>
      <c r="C43" s="22"/>
    </row>
    <row r="44" spans="1:7" ht="15.75" customHeight="1" x14ac:dyDescent="0.25">
      <c r="A44" s="22"/>
      <c r="C44" s="22"/>
    </row>
    <row r="45" spans="1:7" ht="15.75" customHeight="1" x14ac:dyDescent="0.25">
      <c r="A45" s="22"/>
      <c r="C45" s="22"/>
    </row>
    <row r="46" spans="1:7" ht="15.75" customHeight="1" x14ac:dyDescent="0.25">
      <c r="A46" s="22"/>
      <c r="C46" s="22"/>
    </row>
    <row r="47" spans="1:7" ht="15.75" customHeight="1" x14ac:dyDescent="0.25">
      <c r="A47" s="22"/>
      <c r="C47" s="22"/>
    </row>
    <row r="48" spans="1:7" ht="15.75" customHeight="1" x14ac:dyDescent="0.25">
      <c r="A48" s="22"/>
      <c r="C48" s="22"/>
    </row>
    <row r="49" spans="1:3" ht="15.75" customHeight="1" x14ac:dyDescent="0.25">
      <c r="A49" s="22"/>
      <c r="C49" s="22"/>
    </row>
    <row r="50" spans="1:3" ht="15.75" customHeight="1" x14ac:dyDescent="0.25">
      <c r="A50" s="22"/>
      <c r="C50" s="22"/>
    </row>
    <row r="51" spans="1:3" ht="15.75" customHeight="1" x14ac:dyDescent="0.25">
      <c r="A51" s="22"/>
      <c r="C51" s="22"/>
    </row>
    <row r="52" spans="1:3" ht="15.75" customHeight="1" x14ac:dyDescent="0.25">
      <c r="A52" s="22"/>
      <c r="C52" s="22"/>
    </row>
    <row r="53" spans="1:3" ht="15.75" customHeight="1" x14ac:dyDescent="0.25">
      <c r="A53" s="22"/>
      <c r="C53" s="22"/>
    </row>
    <row r="54" spans="1:3" ht="15.75" customHeight="1" x14ac:dyDescent="0.25">
      <c r="A54" s="22"/>
      <c r="C54" s="22"/>
    </row>
    <row r="55" spans="1:3" ht="15.75" customHeight="1" x14ac:dyDescent="0.25">
      <c r="A55" s="22"/>
      <c r="C55" s="22"/>
    </row>
    <row r="56" spans="1:3" ht="15.75" customHeight="1" x14ac:dyDescent="0.25">
      <c r="A56" s="22"/>
      <c r="C56" s="22"/>
    </row>
    <row r="57" spans="1:3" ht="15.75" customHeight="1" x14ac:dyDescent="0.25">
      <c r="A57" s="22"/>
      <c r="C57" s="22"/>
    </row>
    <row r="58" spans="1:3" ht="15.75" customHeight="1" x14ac:dyDescent="0.25">
      <c r="A58" s="22"/>
      <c r="C58" s="22"/>
    </row>
    <row r="59" spans="1:3" ht="15.75" customHeight="1" x14ac:dyDescent="0.25">
      <c r="A59" s="22"/>
      <c r="C59" s="22"/>
    </row>
    <row r="60" spans="1:3" ht="15.75" customHeight="1" x14ac:dyDescent="0.25">
      <c r="A60" s="22"/>
      <c r="C60" s="22"/>
    </row>
    <row r="61" spans="1:3" ht="15.75" customHeight="1" x14ac:dyDescent="0.25">
      <c r="A61" s="22"/>
      <c r="C61" s="22"/>
    </row>
    <row r="62" spans="1:3" ht="15.75" customHeight="1" x14ac:dyDescent="0.25">
      <c r="A62" s="22"/>
      <c r="C62" s="22"/>
    </row>
    <row r="63" spans="1:3" ht="15.75" customHeight="1" x14ac:dyDescent="0.25">
      <c r="A63" s="22"/>
      <c r="C63" s="22"/>
    </row>
    <row r="64" spans="1:3" ht="15.75" customHeight="1" x14ac:dyDescent="0.25">
      <c r="A64" s="22"/>
      <c r="C64" s="22"/>
    </row>
    <row r="65" spans="1:3" ht="15.75" customHeight="1" x14ac:dyDescent="0.25">
      <c r="A65" s="22"/>
      <c r="C65" s="22"/>
    </row>
    <row r="66" spans="1:3" ht="15.75" customHeight="1" x14ac:dyDescent="0.25">
      <c r="A66" s="22"/>
      <c r="C66" s="22"/>
    </row>
    <row r="67" spans="1:3" ht="15.75" customHeight="1" x14ac:dyDescent="0.25">
      <c r="A67" s="22"/>
      <c r="C67" s="22"/>
    </row>
    <row r="68" spans="1:3" ht="15.75" customHeight="1" x14ac:dyDescent="0.25">
      <c r="A68" s="22"/>
      <c r="C68" s="22"/>
    </row>
    <row r="69" spans="1:3" ht="15.75" customHeight="1" x14ac:dyDescent="0.25">
      <c r="A69" s="22"/>
      <c r="C69" s="22"/>
    </row>
    <row r="70" spans="1:3" ht="15.75" customHeight="1" x14ac:dyDescent="0.25">
      <c r="A70" s="22"/>
      <c r="C70" s="22"/>
    </row>
    <row r="71" spans="1:3" ht="15.75" customHeight="1" x14ac:dyDescent="0.25">
      <c r="A71" s="22"/>
      <c r="C71" s="22"/>
    </row>
    <row r="72" spans="1:3" ht="15.75" customHeight="1" x14ac:dyDescent="0.25">
      <c r="A72" s="22"/>
      <c r="C72" s="22"/>
    </row>
    <row r="73" spans="1:3" ht="15.75" customHeight="1" x14ac:dyDescent="0.25">
      <c r="A73" s="22"/>
      <c r="C73" s="22"/>
    </row>
    <row r="74" spans="1:3" ht="15.75" customHeight="1" x14ac:dyDescent="0.25">
      <c r="A74" s="22"/>
      <c r="C74" s="22"/>
    </row>
    <row r="75" spans="1:3" ht="15.75" customHeight="1" x14ac:dyDescent="0.25">
      <c r="A75" s="22"/>
      <c r="C75" s="22"/>
    </row>
    <row r="76" spans="1:3" ht="15.75" customHeight="1" x14ac:dyDescent="0.25">
      <c r="A76" s="22"/>
      <c r="C76" s="22"/>
    </row>
    <row r="77" spans="1:3" ht="15.75" customHeight="1" x14ac:dyDescent="0.25">
      <c r="A77" s="22"/>
      <c r="C77" s="22"/>
    </row>
    <row r="78" spans="1:3" ht="15.75" customHeight="1" x14ac:dyDescent="0.25">
      <c r="A78" s="22"/>
      <c r="C78" s="22"/>
    </row>
    <row r="79" spans="1:3" ht="15.75" customHeight="1" x14ac:dyDescent="0.25">
      <c r="A79" s="22"/>
      <c r="C79" s="22"/>
    </row>
    <row r="80" spans="1:3" ht="15.75" customHeight="1" x14ac:dyDescent="0.25">
      <c r="A80" s="22"/>
      <c r="C80" s="22"/>
    </row>
    <row r="81" spans="1:3" ht="15.75" customHeight="1" x14ac:dyDescent="0.25">
      <c r="A81" s="22"/>
      <c r="C81" s="22"/>
    </row>
    <row r="82" spans="1:3" ht="15.75" customHeight="1" x14ac:dyDescent="0.25">
      <c r="A82" s="22"/>
      <c r="C82" s="22"/>
    </row>
    <row r="83" spans="1:3" ht="15.75" customHeight="1" x14ac:dyDescent="0.25">
      <c r="A83" s="22"/>
      <c r="C83" s="22"/>
    </row>
    <row r="84" spans="1:3" ht="15.75" customHeight="1" x14ac:dyDescent="0.25">
      <c r="A84" s="22"/>
      <c r="C84" s="22"/>
    </row>
    <row r="85" spans="1:3" ht="15.75" customHeight="1" x14ac:dyDescent="0.25">
      <c r="A85" s="22"/>
      <c r="C85" s="22"/>
    </row>
    <row r="86" spans="1:3" ht="15.75" customHeight="1" x14ac:dyDescent="0.25">
      <c r="A86" s="22"/>
      <c r="C86" s="22"/>
    </row>
    <row r="87" spans="1:3" ht="15.75" customHeight="1" x14ac:dyDescent="0.25">
      <c r="A87" s="22"/>
      <c r="C87" s="22"/>
    </row>
    <row r="88" spans="1:3" ht="15.75" customHeight="1" x14ac:dyDescent="0.25">
      <c r="A88" s="22"/>
      <c r="C88" s="22"/>
    </row>
    <row r="89" spans="1:3" ht="15.75" customHeight="1" x14ac:dyDescent="0.25">
      <c r="A89" s="22"/>
      <c r="C89" s="22"/>
    </row>
    <row r="90" spans="1:3" ht="15.75" customHeight="1" x14ac:dyDescent="0.25">
      <c r="A90" s="22"/>
      <c r="C90" s="22"/>
    </row>
    <row r="91" spans="1:3" ht="15.75" customHeight="1" x14ac:dyDescent="0.25">
      <c r="A91" s="22"/>
      <c r="C91" s="22"/>
    </row>
    <row r="92" spans="1:3" ht="15.75" customHeight="1" x14ac:dyDescent="0.25">
      <c r="A92" s="22"/>
      <c r="C92" s="22"/>
    </row>
    <row r="93" spans="1:3" ht="15.75" customHeight="1" x14ac:dyDescent="0.25">
      <c r="A93" s="22"/>
      <c r="C93" s="22"/>
    </row>
    <row r="94" spans="1:3" ht="15.75" customHeight="1" x14ac:dyDescent="0.25">
      <c r="A94" s="22"/>
      <c r="C94" s="22"/>
    </row>
    <row r="95" spans="1:3" ht="15.75" customHeight="1" x14ac:dyDescent="0.25">
      <c r="A95" s="22"/>
      <c r="C95" s="22"/>
    </row>
    <row r="96" spans="1:3" ht="15.75" customHeight="1" x14ac:dyDescent="0.25">
      <c r="A96" s="22"/>
      <c r="C96" s="22"/>
    </row>
    <row r="97" spans="1:3" ht="15.75" customHeight="1" x14ac:dyDescent="0.25">
      <c r="A97" s="22"/>
      <c r="C97" s="22"/>
    </row>
    <row r="98" spans="1:3" ht="15.75" customHeight="1" x14ac:dyDescent="0.25">
      <c r="A98" s="22"/>
      <c r="C98" s="22"/>
    </row>
    <row r="99" spans="1:3" ht="15.75" customHeight="1" x14ac:dyDescent="0.25">
      <c r="A99" s="22"/>
      <c r="C99" s="22"/>
    </row>
    <row r="100" spans="1:3" ht="15.75" customHeight="1" x14ac:dyDescent="0.25">
      <c r="A100" s="22"/>
      <c r="C100" s="22"/>
    </row>
    <row r="101" spans="1:3" ht="15.75" customHeight="1" x14ac:dyDescent="0.25">
      <c r="A101" s="22"/>
      <c r="C101" s="22"/>
    </row>
    <row r="102" spans="1:3" ht="15.75" customHeight="1" x14ac:dyDescent="0.25">
      <c r="A102" s="22"/>
      <c r="C102" s="22"/>
    </row>
    <row r="103" spans="1:3" ht="15.75" customHeight="1" x14ac:dyDescent="0.25">
      <c r="A103" s="22"/>
      <c r="C103" s="22"/>
    </row>
    <row r="104" spans="1:3" ht="15.75" customHeight="1" x14ac:dyDescent="0.25">
      <c r="A104" s="22"/>
      <c r="C104" s="22"/>
    </row>
    <row r="105" spans="1:3" ht="15.75" customHeight="1" x14ac:dyDescent="0.25">
      <c r="A105" s="22"/>
      <c r="C105" s="22"/>
    </row>
    <row r="106" spans="1:3" ht="15.75" customHeight="1" x14ac:dyDescent="0.25">
      <c r="A106" s="22"/>
      <c r="C106" s="22"/>
    </row>
    <row r="107" spans="1:3" ht="15.75" customHeight="1" x14ac:dyDescent="0.25">
      <c r="A107" s="22"/>
      <c r="C107" s="22"/>
    </row>
    <row r="108" spans="1:3" ht="15.75" customHeight="1" x14ac:dyDescent="0.25">
      <c r="A108" s="22"/>
      <c r="C108" s="22"/>
    </row>
    <row r="109" spans="1:3" ht="15.75" customHeight="1" x14ac:dyDescent="0.25">
      <c r="A109" s="22"/>
      <c r="C109" s="22"/>
    </row>
    <row r="110" spans="1:3" ht="15.75" customHeight="1" x14ac:dyDescent="0.25">
      <c r="A110" s="22"/>
      <c r="C110" s="22"/>
    </row>
    <row r="111" spans="1:3" ht="15.75" customHeight="1" x14ac:dyDescent="0.25">
      <c r="A111" s="22"/>
      <c r="C111" s="22"/>
    </row>
    <row r="112" spans="1:3" ht="15.75" customHeight="1" x14ac:dyDescent="0.25">
      <c r="A112" s="22"/>
      <c r="C112" s="22"/>
    </row>
    <row r="113" spans="1:3" ht="15.75" customHeight="1" x14ac:dyDescent="0.25">
      <c r="A113" s="22"/>
      <c r="C113" s="22"/>
    </row>
    <row r="114" spans="1:3" ht="15.75" customHeight="1" x14ac:dyDescent="0.25">
      <c r="A114" s="22"/>
      <c r="C114" s="22"/>
    </row>
    <row r="115" spans="1:3" ht="15.75" customHeight="1" x14ac:dyDescent="0.25">
      <c r="A115" s="22"/>
      <c r="C115" s="22"/>
    </row>
    <row r="116" spans="1:3" ht="15.75" customHeight="1" x14ac:dyDescent="0.25">
      <c r="A116" s="22"/>
      <c r="C116" s="22"/>
    </row>
    <row r="117" spans="1:3" ht="15.75" customHeight="1" x14ac:dyDescent="0.25">
      <c r="A117" s="22"/>
      <c r="C117" s="22"/>
    </row>
    <row r="118" spans="1:3" ht="15.75" customHeight="1" x14ac:dyDescent="0.25">
      <c r="A118" s="22"/>
      <c r="C118" s="22"/>
    </row>
    <row r="119" spans="1:3" ht="15.75" customHeight="1" x14ac:dyDescent="0.25">
      <c r="A119" s="22"/>
      <c r="C119" s="22"/>
    </row>
    <row r="120" spans="1:3" ht="15.75" customHeight="1" x14ac:dyDescent="0.25">
      <c r="A120" s="22"/>
      <c r="C120" s="22"/>
    </row>
    <row r="121" spans="1:3" ht="15.75" customHeight="1" x14ac:dyDescent="0.25">
      <c r="A121" s="22"/>
      <c r="C121" s="22"/>
    </row>
    <row r="122" spans="1:3" ht="15.75" customHeight="1" x14ac:dyDescent="0.25">
      <c r="A122" s="22"/>
      <c r="C122" s="22"/>
    </row>
    <row r="123" spans="1:3" ht="15.75" customHeight="1" x14ac:dyDescent="0.25">
      <c r="A123" s="22"/>
      <c r="C123" s="22"/>
    </row>
    <row r="124" spans="1:3" ht="15.75" customHeight="1" x14ac:dyDescent="0.25">
      <c r="A124" s="22"/>
      <c r="C124" s="22"/>
    </row>
    <row r="125" spans="1:3" ht="15.75" customHeight="1" x14ac:dyDescent="0.25">
      <c r="A125" s="22"/>
      <c r="C125" s="22"/>
    </row>
    <row r="126" spans="1:3" ht="15.75" customHeight="1" x14ac:dyDescent="0.25">
      <c r="A126" s="22"/>
      <c r="C126" s="22"/>
    </row>
    <row r="127" spans="1:3" ht="15.75" customHeight="1" x14ac:dyDescent="0.25">
      <c r="A127" s="22"/>
      <c r="C127" s="22"/>
    </row>
    <row r="128" spans="1:3" ht="15.75" customHeight="1" x14ac:dyDescent="0.25">
      <c r="A128" s="22"/>
      <c r="C128" s="22"/>
    </row>
    <row r="129" spans="1:3" ht="15.75" customHeight="1" x14ac:dyDescent="0.25">
      <c r="A129" s="22"/>
      <c r="C129" s="22"/>
    </row>
    <row r="130" spans="1:3" ht="15.75" customHeight="1" x14ac:dyDescent="0.25">
      <c r="A130" s="22"/>
      <c r="C130" s="22"/>
    </row>
    <row r="131" spans="1:3" ht="15.75" customHeight="1" x14ac:dyDescent="0.25">
      <c r="A131" s="22"/>
      <c r="C131" s="22"/>
    </row>
    <row r="132" spans="1:3" ht="15.75" customHeight="1" x14ac:dyDescent="0.25">
      <c r="A132" s="22"/>
      <c r="C132" s="22"/>
    </row>
    <row r="133" spans="1:3" ht="15.75" customHeight="1" x14ac:dyDescent="0.25">
      <c r="A133" s="22"/>
      <c r="C133" s="22"/>
    </row>
    <row r="134" spans="1:3" ht="15.75" customHeight="1" x14ac:dyDescent="0.25">
      <c r="A134" s="22"/>
      <c r="C134" s="22"/>
    </row>
    <row r="135" spans="1:3" ht="15.75" customHeight="1" x14ac:dyDescent="0.25">
      <c r="A135" s="22"/>
      <c r="C135" s="22"/>
    </row>
    <row r="136" spans="1:3" ht="15.75" customHeight="1" x14ac:dyDescent="0.25">
      <c r="A136" s="22"/>
      <c r="C136" s="22"/>
    </row>
    <row r="137" spans="1:3" ht="15.75" customHeight="1" x14ac:dyDescent="0.25">
      <c r="A137" s="22"/>
      <c r="C137" s="22"/>
    </row>
    <row r="138" spans="1:3" ht="15.75" customHeight="1" x14ac:dyDescent="0.25">
      <c r="A138" s="22"/>
      <c r="C138" s="22"/>
    </row>
    <row r="139" spans="1:3" ht="15.75" customHeight="1" x14ac:dyDescent="0.25">
      <c r="A139" s="22"/>
      <c r="C139" s="22"/>
    </row>
    <row r="140" spans="1:3" ht="15.75" customHeight="1" x14ac:dyDescent="0.25">
      <c r="A140" s="22"/>
      <c r="C140" s="22"/>
    </row>
    <row r="141" spans="1:3" ht="15.75" customHeight="1" x14ac:dyDescent="0.25">
      <c r="A141" s="22"/>
      <c r="C141" s="22"/>
    </row>
    <row r="142" spans="1:3" ht="15.75" customHeight="1" x14ac:dyDescent="0.25">
      <c r="A142" s="22"/>
      <c r="C142" s="22"/>
    </row>
    <row r="143" spans="1:3" ht="15.75" customHeight="1" x14ac:dyDescent="0.25">
      <c r="A143" s="22"/>
      <c r="C143" s="22"/>
    </row>
    <row r="144" spans="1:3" ht="15.75" customHeight="1" x14ac:dyDescent="0.25">
      <c r="A144" s="22"/>
      <c r="C144" s="22"/>
    </row>
    <row r="145" spans="1:3" ht="15.75" customHeight="1" x14ac:dyDescent="0.25">
      <c r="A145" s="22"/>
      <c r="C145" s="22"/>
    </row>
    <row r="146" spans="1:3" ht="15.75" customHeight="1" x14ac:dyDescent="0.25">
      <c r="A146" s="22"/>
      <c r="C146" s="22"/>
    </row>
    <row r="147" spans="1:3" ht="15.75" customHeight="1" x14ac:dyDescent="0.25">
      <c r="A147" s="22"/>
      <c r="C147" s="22"/>
    </row>
    <row r="148" spans="1:3" ht="15.75" customHeight="1" x14ac:dyDescent="0.25">
      <c r="A148" s="22"/>
      <c r="C148" s="22"/>
    </row>
    <row r="149" spans="1:3" ht="15.75" customHeight="1" x14ac:dyDescent="0.25">
      <c r="A149" s="22"/>
      <c r="C149" s="22"/>
    </row>
    <row r="150" spans="1:3" ht="15.75" customHeight="1" x14ac:dyDescent="0.25">
      <c r="A150" s="22"/>
      <c r="C150" s="22"/>
    </row>
    <row r="151" spans="1:3" ht="15.75" customHeight="1" x14ac:dyDescent="0.25">
      <c r="A151" s="22"/>
      <c r="C151" s="22"/>
    </row>
    <row r="152" spans="1:3" ht="15.75" customHeight="1" x14ac:dyDescent="0.25">
      <c r="A152" s="22"/>
      <c r="C152" s="22"/>
    </row>
    <row r="153" spans="1:3" ht="15.75" customHeight="1" x14ac:dyDescent="0.25">
      <c r="A153" s="22"/>
      <c r="C153" s="22"/>
    </row>
    <row r="154" spans="1:3" ht="15.75" customHeight="1" x14ac:dyDescent="0.25">
      <c r="A154" s="22"/>
      <c r="C154" s="22"/>
    </row>
    <row r="155" spans="1:3" ht="15.75" customHeight="1" x14ac:dyDescent="0.25">
      <c r="A155" s="22"/>
      <c r="C155" s="22"/>
    </row>
    <row r="156" spans="1:3" ht="15.75" customHeight="1" x14ac:dyDescent="0.25">
      <c r="A156" s="22"/>
      <c r="C156" s="22"/>
    </row>
    <row r="157" spans="1:3" ht="15.75" customHeight="1" x14ac:dyDescent="0.25">
      <c r="A157" s="22"/>
      <c r="C157" s="22"/>
    </row>
    <row r="158" spans="1:3" ht="15.75" customHeight="1" x14ac:dyDescent="0.25">
      <c r="A158" s="22"/>
      <c r="C158" s="22"/>
    </row>
    <row r="159" spans="1:3" ht="15.75" customHeight="1" x14ac:dyDescent="0.25">
      <c r="A159" s="22"/>
      <c r="C159" s="22"/>
    </row>
    <row r="160" spans="1:3" ht="15.75" customHeight="1" x14ac:dyDescent="0.25">
      <c r="A160" s="22"/>
      <c r="C160" s="22"/>
    </row>
    <row r="161" spans="1:3" ht="15.75" customHeight="1" x14ac:dyDescent="0.25">
      <c r="A161" s="22"/>
      <c r="C161" s="22"/>
    </row>
    <row r="162" spans="1:3" ht="15.75" customHeight="1" x14ac:dyDescent="0.25">
      <c r="A162" s="22"/>
      <c r="C162" s="22"/>
    </row>
    <row r="163" spans="1:3" ht="15.75" customHeight="1" x14ac:dyDescent="0.25">
      <c r="A163" s="22"/>
      <c r="C163" s="22"/>
    </row>
    <row r="164" spans="1:3" ht="15.75" customHeight="1" x14ac:dyDescent="0.25">
      <c r="A164" s="22"/>
      <c r="C164" s="22"/>
    </row>
    <row r="165" spans="1:3" ht="15.75" customHeight="1" x14ac:dyDescent="0.25">
      <c r="A165" s="22"/>
      <c r="C165" s="22"/>
    </row>
    <row r="166" spans="1:3" ht="15.75" customHeight="1" x14ac:dyDescent="0.25">
      <c r="A166" s="22"/>
      <c r="C166" s="22"/>
    </row>
    <row r="167" spans="1:3" ht="15.75" customHeight="1" x14ac:dyDescent="0.25">
      <c r="A167" s="22"/>
      <c r="C167" s="22"/>
    </row>
    <row r="168" spans="1:3" ht="15.75" customHeight="1" x14ac:dyDescent="0.25">
      <c r="A168" s="22"/>
      <c r="C168" s="22"/>
    </row>
    <row r="169" spans="1:3" ht="15.75" customHeight="1" x14ac:dyDescent="0.25">
      <c r="A169" s="22"/>
      <c r="C169" s="22"/>
    </row>
    <row r="170" spans="1:3" ht="15.75" customHeight="1" x14ac:dyDescent="0.25">
      <c r="A170" s="22"/>
      <c r="C170" s="22"/>
    </row>
    <row r="171" spans="1:3" ht="15.75" customHeight="1" x14ac:dyDescent="0.25">
      <c r="A171" s="22"/>
      <c r="C171" s="22"/>
    </row>
    <row r="172" spans="1:3" ht="15.75" customHeight="1" x14ac:dyDescent="0.25">
      <c r="A172" s="22"/>
      <c r="C172" s="22"/>
    </row>
    <row r="173" spans="1:3" ht="15.75" customHeight="1" x14ac:dyDescent="0.25">
      <c r="A173" s="22"/>
      <c r="C173" s="22"/>
    </row>
    <row r="174" spans="1:3" ht="15.75" customHeight="1" x14ac:dyDescent="0.25">
      <c r="A174" s="22"/>
      <c r="C174" s="22"/>
    </row>
    <row r="175" spans="1:3" ht="15.75" customHeight="1" x14ac:dyDescent="0.25">
      <c r="A175" s="22"/>
      <c r="C175" s="22"/>
    </row>
    <row r="176" spans="1:3" ht="15.75" customHeight="1" x14ac:dyDescent="0.25">
      <c r="A176" s="22"/>
      <c r="C176" s="22"/>
    </row>
    <row r="177" spans="1:3" ht="15.75" customHeight="1" x14ac:dyDescent="0.25">
      <c r="A177" s="22"/>
      <c r="C177" s="22"/>
    </row>
    <row r="178" spans="1:3" ht="15.75" customHeight="1" x14ac:dyDescent="0.25">
      <c r="A178" s="22"/>
      <c r="C178" s="22"/>
    </row>
    <row r="179" spans="1:3" ht="15.75" customHeight="1" x14ac:dyDescent="0.25">
      <c r="A179" s="22"/>
      <c r="C179" s="22"/>
    </row>
    <row r="180" spans="1:3" ht="15.75" customHeight="1" x14ac:dyDescent="0.25">
      <c r="A180" s="22"/>
      <c r="C180" s="22"/>
    </row>
    <row r="181" spans="1:3" ht="15.75" customHeight="1" x14ac:dyDescent="0.25">
      <c r="A181" s="22"/>
      <c r="C181" s="22"/>
    </row>
    <row r="182" spans="1:3" ht="15.75" customHeight="1" x14ac:dyDescent="0.25">
      <c r="A182" s="22"/>
      <c r="C182" s="22"/>
    </row>
    <row r="183" spans="1:3" ht="15.75" customHeight="1" x14ac:dyDescent="0.25">
      <c r="A183" s="22"/>
      <c r="C183" s="22"/>
    </row>
    <row r="184" spans="1:3" ht="15.75" customHeight="1" x14ac:dyDescent="0.25">
      <c r="A184" s="22"/>
      <c r="C184" s="22"/>
    </row>
    <row r="185" spans="1:3" ht="15.75" customHeight="1" x14ac:dyDescent="0.25">
      <c r="A185" s="22"/>
      <c r="C185" s="22"/>
    </row>
    <row r="186" spans="1:3" ht="15.75" customHeight="1" x14ac:dyDescent="0.25">
      <c r="A186" s="22"/>
      <c r="C186" s="22"/>
    </row>
    <row r="187" spans="1:3" ht="15.75" customHeight="1" x14ac:dyDescent="0.25">
      <c r="A187" s="22"/>
      <c r="C187" s="22"/>
    </row>
    <row r="188" spans="1:3" ht="15.75" customHeight="1" x14ac:dyDescent="0.25">
      <c r="A188" s="22"/>
      <c r="C188" s="22"/>
    </row>
    <row r="189" spans="1:3" ht="15.75" customHeight="1" x14ac:dyDescent="0.25">
      <c r="A189" s="22"/>
      <c r="C189" s="22"/>
    </row>
    <row r="190" spans="1:3" ht="15.75" customHeight="1" x14ac:dyDescent="0.25">
      <c r="A190" s="22"/>
      <c r="C190" s="22"/>
    </row>
    <row r="191" spans="1:3" ht="15.75" customHeight="1" x14ac:dyDescent="0.25">
      <c r="A191" s="22"/>
      <c r="C191" s="22"/>
    </row>
    <row r="192" spans="1:3" ht="15.75" customHeight="1" x14ac:dyDescent="0.25">
      <c r="A192" s="22"/>
      <c r="C192" s="22"/>
    </row>
    <row r="193" spans="1:3" ht="15.75" customHeight="1" x14ac:dyDescent="0.25">
      <c r="A193" s="22"/>
      <c r="C193" s="22"/>
    </row>
    <row r="194" spans="1:3" ht="15.75" customHeight="1" x14ac:dyDescent="0.25">
      <c r="A194" s="22"/>
      <c r="C194" s="22"/>
    </row>
    <row r="195" spans="1:3" ht="15.75" customHeight="1" x14ac:dyDescent="0.25">
      <c r="A195" s="22"/>
      <c r="C195" s="22"/>
    </row>
    <row r="196" spans="1:3" ht="15.75" customHeight="1" x14ac:dyDescent="0.25">
      <c r="A196" s="22"/>
      <c r="C196" s="22"/>
    </row>
    <row r="197" spans="1:3" ht="15.75" customHeight="1" x14ac:dyDescent="0.25">
      <c r="A197" s="22"/>
      <c r="C197" s="22"/>
    </row>
    <row r="198" spans="1:3" ht="15.75" customHeight="1" x14ac:dyDescent="0.25">
      <c r="A198" s="22"/>
      <c r="C198" s="22"/>
    </row>
    <row r="199" spans="1:3" ht="15.75" customHeight="1" x14ac:dyDescent="0.25">
      <c r="A199" s="22"/>
      <c r="C199" s="22"/>
    </row>
    <row r="200" spans="1:3" ht="15.75" customHeight="1" x14ac:dyDescent="0.25">
      <c r="A200" s="22"/>
      <c r="C200" s="22"/>
    </row>
    <row r="201" spans="1:3" ht="15.75" customHeight="1" x14ac:dyDescent="0.25">
      <c r="A201" s="22"/>
      <c r="C201" s="22"/>
    </row>
    <row r="202" spans="1:3" ht="15.75" customHeight="1" x14ac:dyDescent="0.25">
      <c r="A202" s="22"/>
      <c r="C202" s="22"/>
    </row>
    <row r="203" spans="1:3" ht="15.75" customHeight="1" x14ac:dyDescent="0.25">
      <c r="A203" s="22"/>
      <c r="C203" s="22"/>
    </row>
    <row r="204" spans="1:3" ht="15.75" customHeight="1" x14ac:dyDescent="0.25">
      <c r="A204" s="22"/>
      <c r="C204" s="22"/>
    </row>
    <row r="205" spans="1:3" ht="15.75" customHeight="1" x14ac:dyDescent="0.25">
      <c r="A205" s="22"/>
      <c r="C205" s="22"/>
    </row>
    <row r="206" spans="1:3" ht="15.75" customHeight="1" x14ac:dyDescent="0.25">
      <c r="A206" s="22"/>
      <c r="C206" s="22"/>
    </row>
    <row r="207" spans="1:3" ht="15.75" customHeight="1" x14ac:dyDescent="0.25">
      <c r="A207" s="22"/>
      <c r="C207" s="22"/>
    </row>
    <row r="208" spans="1:3" ht="15.75" customHeight="1" x14ac:dyDescent="0.25">
      <c r="A208" s="22"/>
      <c r="C208" s="22"/>
    </row>
    <row r="209" spans="1:3" ht="15.75" customHeight="1" x14ac:dyDescent="0.25">
      <c r="A209" s="22"/>
      <c r="C209" s="22"/>
    </row>
    <row r="210" spans="1:3" ht="15.75" customHeight="1" x14ac:dyDescent="0.25">
      <c r="A210" s="22"/>
      <c r="C210" s="22"/>
    </row>
    <row r="211" spans="1:3" ht="15.75" customHeight="1" x14ac:dyDescent="0.25">
      <c r="A211" s="22"/>
      <c r="C211" s="22"/>
    </row>
    <row r="212" spans="1:3" ht="15.75" customHeight="1" x14ac:dyDescent="0.25">
      <c r="A212" s="22"/>
      <c r="C212" s="22"/>
    </row>
    <row r="213" spans="1:3" ht="15.75" customHeight="1" x14ac:dyDescent="0.25">
      <c r="A213" s="22"/>
      <c r="C213" s="22"/>
    </row>
    <row r="214" spans="1:3" ht="15.75" customHeight="1" x14ac:dyDescent="0.25">
      <c r="A214" s="22"/>
      <c r="C214" s="22"/>
    </row>
    <row r="215" spans="1:3" ht="15.75" customHeight="1" x14ac:dyDescent="0.25">
      <c r="A215" s="22"/>
      <c r="C215" s="22"/>
    </row>
    <row r="216" spans="1:3" ht="15.75" customHeight="1" x14ac:dyDescent="0.25">
      <c r="A216" s="22"/>
      <c r="C216" s="22"/>
    </row>
    <row r="217" spans="1:3" ht="15.75" customHeight="1" x14ac:dyDescent="0.25">
      <c r="A217" s="22"/>
      <c r="C217" s="22"/>
    </row>
    <row r="218" spans="1:3" ht="15.75" customHeight="1" x14ac:dyDescent="0.25">
      <c r="A218" s="22"/>
      <c r="C218" s="22"/>
    </row>
    <row r="219" spans="1:3" ht="15.75" customHeight="1" x14ac:dyDescent="0.25">
      <c r="A219" s="22"/>
      <c r="C219" s="22"/>
    </row>
    <row r="220" spans="1:3" ht="15.75" customHeight="1" x14ac:dyDescent="0.25">
      <c r="A220" s="22"/>
      <c r="C220" s="22"/>
    </row>
    <row r="221" spans="1:3" ht="15.75" customHeight="1" x14ac:dyDescent="0.25">
      <c r="A221" s="22"/>
      <c r="C221" s="22"/>
    </row>
    <row r="222" spans="1:3" ht="15.75" customHeight="1" x14ac:dyDescent="0.25">
      <c r="A222" s="22"/>
      <c r="C222" s="22"/>
    </row>
    <row r="223" spans="1:3" ht="15.75" customHeight="1" x14ac:dyDescent="0.25">
      <c r="A223" s="22"/>
      <c r="C223" s="22"/>
    </row>
    <row r="224" spans="1:3" ht="15.75" customHeight="1" x14ac:dyDescent="0.25">
      <c r="A224" s="22"/>
      <c r="C224" s="22"/>
    </row>
    <row r="225" spans="1:3" ht="15.75" customHeight="1" x14ac:dyDescent="0.25">
      <c r="A225" s="22"/>
      <c r="C225" s="22"/>
    </row>
    <row r="226" spans="1:3" ht="15.75" customHeight="1" x14ac:dyDescent="0.25">
      <c r="A226" s="22"/>
      <c r="C226" s="22"/>
    </row>
    <row r="227" spans="1:3" ht="15.75" customHeight="1" x14ac:dyDescent="0.25">
      <c r="A227" s="22"/>
      <c r="C227" s="22"/>
    </row>
    <row r="228" spans="1:3" ht="15.75" customHeight="1" x14ac:dyDescent="0.25">
      <c r="A228" s="22"/>
      <c r="C228" s="22"/>
    </row>
    <row r="229" spans="1:3" ht="15.75" customHeight="1" x14ac:dyDescent="0.25">
      <c r="A229" s="22"/>
      <c r="C229" s="22"/>
    </row>
    <row r="230" spans="1:3" ht="15.75" customHeight="1" x14ac:dyDescent="0.25">
      <c r="A230" s="22"/>
      <c r="C230" s="22"/>
    </row>
    <row r="231" spans="1:3" ht="15.75" customHeight="1" x14ac:dyDescent="0.25">
      <c r="A231" s="22"/>
      <c r="C231" s="22"/>
    </row>
    <row r="232" spans="1:3" ht="15.75" customHeight="1" x14ac:dyDescent="0.25">
      <c r="A232" s="22"/>
      <c r="C232" s="22"/>
    </row>
    <row r="233" spans="1:3" ht="15.75" customHeight="1" x14ac:dyDescent="0.25">
      <c r="A233" s="22"/>
      <c r="C233" s="22"/>
    </row>
    <row r="234" spans="1:3" ht="15.75" customHeight="1" x14ac:dyDescent="0.25">
      <c r="A234" s="22"/>
      <c r="C234" s="22"/>
    </row>
    <row r="235" spans="1:3" ht="15.75" customHeight="1" x14ac:dyDescent="0.25">
      <c r="A235" s="22"/>
      <c r="C235" s="22"/>
    </row>
    <row r="236" spans="1:3" ht="15.75" customHeight="1" x14ac:dyDescent="0.25">
      <c r="A236" s="22"/>
      <c r="C236" s="22"/>
    </row>
    <row r="237" spans="1:3" ht="15.75" customHeight="1" x14ac:dyDescent="0.25">
      <c r="A237" s="22"/>
      <c r="C237" s="22"/>
    </row>
    <row r="238" spans="1:3" ht="15.75" customHeight="1" x14ac:dyDescent="0.25">
      <c r="A238" s="22"/>
      <c r="C238" s="22"/>
    </row>
    <row r="239" spans="1:3" ht="15.75" customHeight="1" x14ac:dyDescent="0.25">
      <c r="A239" s="22"/>
      <c r="C239" s="22"/>
    </row>
    <row r="240" spans="1: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D2"/>
    <mergeCell ref="A1:E1"/>
  </mergeCells>
  <pageMargins left="0.7" right="0.7" top="0.75" bottom="0.75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99"/>
  <sheetViews>
    <sheetView tabSelected="1" topLeftCell="A28" zoomScale="90" zoomScaleNormal="90" workbookViewId="0">
      <pane xSplit="4" topLeftCell="E1" activePane="topRight" state="frozen"/>
      <selection pane="topRight" activeCell="L5" sqref="L5"/>
    </sheetView>
  </sheetViews>
  <sheetFormatPr defaultColWidth="14.42578125" defaultRowHeight="15" customHeight="1" x14ac:dyDescent="0.25"/>
  <cols>
    <col min="1" max="2" width="8.7109375" customWidth="1"/>
    <col min="3" max="3" width="5.42578125" customWidth="1"/>
    <col min="4" max="4" width="45.85546875" customWidth="1"/>
    <col min="5" max="5" width="14.85546875" customWidth="1"/>
    <col min="6" max="6" width="11.7109375" customWidth="1"/>
  </cols>
  <sheetData>
    <row r="1" spans="1:8" ht="33" customHeight="1" thickBot="1" x14ac:dyDescent="0.3">
      <c r="A1" s="100" t="s">
        <v>43</v>
      </c>
      <c r="B1" s="100"/>
      <c r="C1" s="100"/>
      <c r="D1" s="100"/>
      <c r="E1" s="100"/>
      <c r="F1" s="100"/>
    </row>
    <row r="2" spans="1:8" ht="30" customHeight="1" x14ac:dyDescent="0.3">
      <c r="A2" s="39"/>
      <c r="B2" s="39"/>
      <c r="C2" s="39"/>
      <c r="D2" s="40" t="s">
        <v>44</v>
      </c>
      <c r="E2" s="101" t="s">
        <v>89</v>
      </c>
      <c r="F2" s="41"/>
      <c r="G2" s="87" t="s">
        <v>91</v>
      </c>
      <c r="H2" s="87" t="s">
        <v>92</v>
      </c>
    </row>
    <row r="3" spans="1:8" ht="15" customHeight="1" thickBot="1" x14ac:dyDescent="0.3">
      <c r="A3" s="42" t="s">
        <v>2</v>
      </c>
      <c r="B3" s="42" t="s">
        <v>3</v>
      </c>
      <c r="C3" s="42" t="s">
        <v>45</v>
      </c>
      <c r="D3" s="43" t="s">
        <v>46</v>
      </c>
      <c r="E3" s="102"/>
    </row>
    <row r="4" spans="1:8" ht="15" customHeight="1" x14ac:dyDescent="0.25">
      <c r="A4" s="103">
        <v>111</v>
      </c>
      <c r="B4" s="44">
        <v>611</v>
      </c>
      <c r="C4" s="44">
        <v>41</v>
      </c>
      <c r="D4" s="45" t="s">
        <v>47</v>
      </c>
      <c r="E4" s="83">
        <v>38500</v>
      </c>
      <c r="F4" s="110">
        <f>SUM(E4:E16)</f>
        <v>70300</v>
      </c>
      <c r="G4" s="88">
        <f>E4</f>
        <v>38500</v>
      </c>
      <c r="H4" s="88">
        <f>G4</f>
        <v>38500</v>
      </c>
    </row>
    <row r="5" spans="1:8" ht="15" customHeight="1" x14ac:dyDescent="0.25">
      <c r="A5" s="104"/>
      <c r="B5" s="44" t="s">
        <v>48</v>
      </c>
      <c r="C5" s="44">
        <v>41</v>
      </c>
      <c r="D5" s="45" t="s">
        <v>49</v>
      </c>
      <c r="E5" s="84">
        <v>11100</v>
      </c>
      <c r="F5" s="111"/>
      <c r="G5" s="88">
        <f t="shared" ref="G5:G16" si="0">E5</f>
        <v>11100</v>
      </c>
      <c r="H5" s="88">
        <f t="shared" ref="H5:H16" si="1">G5</f>
        <v>11100</v>
      </c>
    </row>
    <row r="6" spans="1:8" ht="15" customHeight="1" x14ac:dyDescent="0.25">
      <c r="A6" s="104"/>
      <c r="B6" s="44">
        <v>631</v>
      </c>
      <c r="C6" s="44">
        <v>41</v>
      </c>
      <c r="D6" s="45" t="s">
        <v>50</v>
      </c>
      <c r="E6" s="84">
        <v>400</v>
      </c>
      <c r="F6" s="111"/>
      <c r="G6" s="88">
        <f t="shared" si="0"/>
        <v>400</v>
      </c>
      <c r="H6" s="88">
        <f t="shared" si="1"/>
        <v>400</v>
      </c>
    </row>
    <row r="7" spans="1:8" ht="15" customHeight="1" x14ac:dyDescent="0.25">
      <c r="A7" s="104"/>
      <c r="B7" s="44">
        <v>632</v>
      </c>
      <c r="C7" s="44"/>
      <c r="D7" s="45" t="s">
        <v>51</v>
      </c>
      <c r="E7" s="84">
        <v>2000</v>
      </c>
      <c r="F7" s="111"/>
      <c r="G7" s="88">
        <f t="shared" si="0"/>
        <v>2000</v>
      </c>
      <c r="H7" s="88">
        <f t="shared" si="1"/>
        <v>2000</v>
      </c>
    </row>
    <row r="8" spans="1:8" ht="15" customHeight="1" x14ac:dyDescent="0.25">
      <c r="A8" s="104"/>
      <c r="B8" s="44" t="s">
        <v>52</v>
      </c>
      <c r="C8" s="44">
        <v>41</v>
      </c>
      <c r="D8" s="45" t="s">
        <v>53</v>
      </c>
      <c r="E8" s="84">
        <v>13000</v>
      </c>
      <c r="F8" s="111"/>
      <c r="G8" s="88">
        <f t="shared" si="0"/>
        <v>13000</v>
      </c>
      <c r="H8" s="88">
        <f t="shared" si="1"/>
        <v>13000</v>
      </c>
    </row>
    <row r="9" spans="1:8" ht="15" customHeight="1" x14ac:dyDescent="0.25">
      <c r="A9" s="104"/>
      <c r="B9" s="44">
        <v>633</v>
      </c>
      <c r="C9" s="44">
        <v>41</v>
      </c>
      <c r="D9" s="45" t="s">
        <v>54</v>
      </c>
      <c r="E9" s="84">
        <v>1500</v>
      </c>
      <c r="F9" s="111"/>
      <c r="G9" s="88">
        <f t="shared" si="0"/>
        <v>1500</v>
      </c>
      <c r="H9" s="88">
        <f t="shared" si="1"/>
        <v>1500</v>
      </c>
    </row>
    <row r="10" spans="1:8" ht="15" customHeight="1" x14ac:dyDescent="0.25">
      <c r="A10" s="104"/>
      <c r="B10" s="44">
        <v>634</v>
      </c>
      <c r="C10" s="44">
        <v>41</v>
      </c>
      <c r="D10" s="45" t="s">
        <v>55</v>
      </c>
      <c r="E10" s="84">
        <v>100</v>
      </c>
      <c r="F10" s="111"/>
      <c r="G10" s="88">
        <f t="shared" si="0"/>
        <v>100</v>
      </c>
      <c r="H10" s="88">
        <f t="shared" si="1"/>
        <v>100</v>
      </c>
    </row>
    <row r="11" spans="1:8" ht="15" customHeight="1" x14ac:dyDescent="0.25">
      <c r="A11" s="104"/>
      <c r="B11" s="44">
        <v>635</v>
      </c>
      <c r="C11" s="44">
        <v>41</v>
      </c>
      <c r="D11" s="45" t="s">
        <v>56</v>
      </c>
      <c r="E11" s="84">
        <v>2000</v>
      </c>
      <c r="F11" s="111"/>
      <c r="G11" s="88">
        <f t="shared" si="0"/>
        <v>2000</v>
      </c>
      <c r="H11" s="88">
        <f t="shared" si="1"/>
        <v>2000</v>
      </c>
    </row>
    <row r="12" spans="1:8" ht="15" customHeight="1" x14ac:dyDescent="0.25">
      <c r="A12" s="104"/>
      <c r="B12" s="44">
        <v>636</v>
      </c>
      <c r="C12" s="44">
        <v>41</v>
      </c>
      <c r="D12" s="45" t="s">
        <v>57</v>
      </c>
      <c r="E12" s="85">
        <v>0</v>
      </c>
      <c r="F12" s="111"/>
      <c r="G12" s="88">
        <f t="shared" si="0"/>
        <v>0</v>
      </c>
      <c r="H12" s="88">
        <f t="shared" si="1"/>
        <v>0</v>
      </c>
    </row>
    <row r="13" spans="1:8" ht="15" customHeight="1" x14ac:dyDescent="0.25">
      <c r="A13" s="104"/>
      <c r="B13" s="44" t="s">
        <v>58</v>
      </c>
      <c r="C13" s="44">
        <v>41</v>
      </c>
      <c r="D13" s="45" t="s">
        <v>59</v>
      </c>
      <c r="E13" s="84">
        <v>1700</v>
      </c>
      <c r="F13" s="111"/>
      <c r="G13" s="88">
        <f t="shared" si="0"/>
        <v>1700</v>
      </c>
      <c r="H13" s="88">
        <f t="shared" si="1"/>
        <v>1700</v>
      </c>
    </row>
    <row r="14" spans="1:8" ht="15" customHeight="1" x14ac:dyDescent="0.25">
      <c r="A14" s="104"/>
      <c r="B14" s="44" t="s">
        <v>60</v>
      </c>
      <c r="C14" s="44">
        <v>111</v>
      </c>
      <c r="D14" s="45" t="s">
        <v>61</v>
      </c>
      <c r="E14" s="84">
        <v>0</v>
      </c>
      <c r="F14" s="111"/>
      <c r="G14" s="88">
        <f t="shared" si="0"/>
        <v>0</v>
      </c>
      <c r="H14" s="88">
        <f t="shared" si="1"/>
        <v>0</v>
      </c>
    </row>
    <row r="15" spans="1:8" ht="15" customHeight="1" x14ac:dyDescent="0.25">
      <c r="A15" s="104"/>
      <c r="B15" s="44">
        <v>713</v>
      </c>
      <c r="C15" s="44"/>
      <c r="D15" s="45" t="s">
        <v>62</v>
      </c>
      <c r="E15" s="84">
        <v>0</v>
      </c>
      <c r="F15" s="111"/>
      <c r="G15" s="88">
        <f t="shared" si="0"/>
        <v>0</v>
      </c>
      <c r="H15" s="88">
        <f t="shared" si="1"/>
        <v>0</v>
      </c>
    </row>
    <row r="16" spans="1:8" ht="15" customHeight="1" thickBot="1" x14ac:dyDescent="0.3">
      <c r="A16" s="105"/>
      <c r="B16" s="47"/>
      <c r="C16" s="44"/>
      <c r="D16" s="48"/>
      <c r="E16" s="86">
        <v>0</v>
      </c>
      <c r="F16" s="112"/>
      <c r="G16" s="88">
        <f t="shared" si="0"/>
        <v>0</v>
      </c>
      <c r="H16" s="88">
        <f t="shared" si="1"/>
        <v>0</v>
      </c>
    </row>
    <row r="17" spans="1:8" ht="15" customHeight="1" x14ac:dyDescent="0.25">
      <c r="A17" s="49"/>
      <c r="B17" s="50"/>
      <c r="D17" s="51" t="s">
        <v>63</v>
      </c>
      <c r="E17" s="52"/>
    </row>
    <row r="18" spans="1:8" ht="30" customHeight="1" x14ac:dyDescent="0.25">
      <c r="A18" s="117" t="s">
        <v>64</v>
      </c>
      <c r="B18" s="44">
        <v>633</v>
      </c>
      <c r="C18" s="44">
        <v>41</v>
      </c>
      <c r="D18" s="45" t="s">
        <v>54</v>
      </c>
      <c r="E18" s="46">
        <v>500</v>
      </c>
      <c r="F18" s="109">
        <f>SUM(E18:E19)</f>
        <v>6000</v>
      </c>
      <c r="G18" s="88">
        <f t="shared" ref="G18:G19" si="2">E18</f>
        <v>500</v>
      </c>
      <c r="H18" s="88">
        <f t="shared" ref="H18:H19" si="3">G18</f>
        <v>500</v>
      </c>
    </row>
    <row r="19" spans="1:8" ht="30" customHeight="1" x14ac:dyDescent="0.25">
      <c r="A19" s="105"/>
      <c r="B19" s="44">
        <v>637</v>
      </c>
      <c r="C19" s="44">
        <v>41</v>
      </c>
      <c r="D19" s="45" t="s">
        <v>53</v>
      </c>
      <c r="E19" s="46">
        <v>5500</v>
      </c>
      <c r="F19" s="108"/>
      <c r="G19" s="88">
        <f t="shared" si="2"/>
        <v>5500</v>
      </c>
      <c r="H19" s="88">
        <f t="shared" si="3"/>
        <v>5500</v>
      </c>
    </row>
    <row r="20" spans="1:8" ht="15" customHeight="1" thickBot="1" x14ac:dyDescent="0.3">
      <c r="D20" s="51" t="s">
        <v>65</v>
      </c>
      <c r="E20" s="52"/>
    </row>
    <row r="21" spans="1:8" ht="15" customHeight="1" x14ac:dyDescent="0.25">
      <c r="A21" s="118" t="s">
        <v>66</v>
      </c>
      <c r="B21" s="44">
        <v>610</v>
      </c>
      <c r="C21" s="44">
        <v>41</v>
      </c>
      <c r="D21" s="45" t="s">
        <v>47</v>
      </c>
      <c r="E21" s="83">
        <v>4000</v>
      </c>
      <c r="F21" s="106">
        <f>SUM(E21:E25)</f>
        <v>25900</v>
      </c>
      <c r="G21" s="88">
        <f t="shared" ref="G21:G25" si="4">E21</f>
        <v>4000</v>
      </c>
      <c r="H21" s="88">
        <f t="shared" ref="H21:H25" si="5">G21</f>
        <v>4000</v>
      </c>
    </row>
    <row r="22" spans="1:8" ht="15" customHeight="1" x14ac:dyDescent="0.25">
      <c r="A22" s="104"/>
      <c r="B22" s="44" t="s">
        <v>48</v>
      </c>
      <c r="C22" s="44">
        <v>41</v>
      </c>
      <c r="D22" s="45" t="s">
        <v>67</v>
      </c>
      <c r="E22" s="84">
        <v>900</v>
      </c>
      <c r="F22" s="107"/>
      <c r="G22" s="88">
        <f t="shared" si="4"/>
        <v>900</v>
      </c>
      <c r="H22" s="88">
        <f t="shared" si="5"/>
        <v>900</v>
      </c>
    </row>
    <row r="23" spans="1:8" ht="15" customHeight="1" x14ac:dyDescent="0.25">
      <c r="A23" s="104"/>
      <c r="B23" s="44">
        <v>632</v>
      </c>
      <c r="C23" s="44">
        <v>41</v>
      </c>
      <c r="D23" s="45" t="s">
        <v>51</v>
      </c>
      <c r="E23" s="84">
        <v>15000</v>
      </c>
      <c r="F23" s="107"/>
      <c r="G23" s="88">
        <f t="shared" si="4"/>
        <v>15000</v>
      </c>
      <c r="H23" s="88">
        <f t="shared" si="5"/>
        <v>15000</v>
      </c>
    </row>
    <row r="24" spans="1:8" ht="15" customHeight="1" x14ac:dyDescent="0.25">
      <c r="A24" s="104"/>
      <c r="B24" s="44">
        <v>635</v>
      </c>
      <c r="C24" s="44">
        <v>41</v>
      </c>
      <c r="D24" s="45" t="s">
        <v>56</v>
      </c>
      <c r="E24" s="84">
        <v>4000</v>
      </c>
      <c r="F24" s="107"/>
      <c r="G24" s="88">
        <f t="shared" si="4"/>
        <v>4000</v>
      </c>
      <c r="H24" s="88">
        <f t="shared" si="5"/>
        <v>4000</v>
      </c>
    </row>
    <row r="25" spans="1:8" ht="15" customHeight="1" thickBot="1" x14ac:dyDescent="0.3">
      <c r="A25" s="105"/>
      <c r="B25" s="44">
        <v>637</v>
      </c>
      <c r="C25" s="44">
        <v>41</v>
      </c>
      <c r="D25" s="45" t="s">
        <v>53</v>
      </c>
      <c r="E25" s="86">
        <v>2000</v>
      </c>
      <c r="F25" s="108"/>
      <c r="G25" s="88">
        <f t="shared" si="4"/>
        <v>2000</v>
      </c>
      <c r="H25" s="88">
        <f t="shared" si="5"/>
        <v>2000</v>
      </c>
    </row>
    <row r="26" spans="1:8" ht="15" customHeight="1" x14ac:dyDescent="0.25">
      <c r="D26" s="51" t="s">
        <v>68</v>
      </c>
      <c r="E26" s="52"/>
    </row>
    <row r="27" spans="1:8" ht="15" customHeight="1" x14ac:dyDescent="0.25">
      <c r="A27" s="119" t="s">
        <v>69</v>
      </c>
      <c r="B27" s="44">
        <v>611</v>
      </c>
      <c r="C27" s="44">
        <v>41</v>
      </c>
      <c r="D27" s="45" t="s">
        <v>70</v>
      </c>
      <c r="E27" s="46">
        <v>0</v>
      </c>
      <c r="F27" s="109">
        <f>SUM(E27:E30)</f>
        <v>9800</v>
      </c>
      <c r="G27" s="88">
        <f t="shared" ref="G27:G30" si="6">E27</f>
        <v>0</v>
      </c>
      <c r="H27" s="88">
        <f t="shared" ref="H27:H30" si="7">G27</f>
        <v>0</v>
      </c>
    </row>
    <row r="28" spans="1:8" ht="15" customHeight="1" x14ac:dyDescent="0.25">
      <c r="A28" s="104"/>
      <c r="B28" s="44" t="s">
        <v>71</v>
      </c>
      <c r="C28" s="44">
        <v>41</v>
      </c>
      <c r="D28" s="45" t="s">
        <v>67</v>
      </c>
      <c r="E28" s="46">
        <v>0</v>
      </c>
      <c r="F28" s="107"/>
      <c r="G28" s="88">
        <f t="shared" si="6"/>
        <v>0</v>
      </c>
      <c r="H28" s="88">
        <f t="shared" si="7"/>
        <v>0</v>
      </c>
    </row>
    <row r="29" spans="1:8" ht="15" customHeight="1" x14ac:dyDescent="0.25">
      <c r="A29" s="104"/>
      <c r="B29" s="44">
        <v>635</v>
      </c>
      <c r="C29" s="44">
        <v>46</v>
      </c>
      <c r="D29" s="45" t="s">
        <v>72</v>
      </c>
      <c r="E29" s="46">
        <v>5300</v>
      </c>
      <c r="F29" s="107"/>
      <c r="G29" s="88">
        <f t="shared" si="6"/>
        <v>5300</v>
      </c>
      <c r="H29" s="88">
        <f t="shared" si="7"/>
        <v>5300</v>
      </c>
    </row>
    <row r="30" spans="1:8" ht="15" customHeight="1" x14ac:dyDescent="0.25">
      <c r="A30" s="105"/>
      <c r="B30" s="44">
        <v>635</v>
      </c>
      <c r="C30" s="44">
        <v>41</v>
      </c>
      <c r="D30" s="45" t="s">
        <v>73</v>
      </c>
      <c r="E30" s="46">
        <v>4500</v>
      </c>
      <c r="F30" s="108"/>
      <c r="G30" s="88">
        <f t="shared" si="6"/>
        <v>4500</v>
      </c>
      <c r="H30" s="88">
        <f t="shared" si="7"/>
        <v>4500</v>
      </c>
    </row>
    <row r="31" spans="1:8" ht="15" customHeight="1" x14ac:dyDescent="0.25">
      <c r="D31" s="43" t="s">
        <v>74</v>
      </c>
      <c r="E31" s="52"/>
    </row>
    <row r="32" spans="1:8" ht="15" customHeight="1" x14ac:dyDescent="0.25">
      <c r="A32" s="118" t="s">
        <v>75</v>
      </c>
      <c r="B32" s="44">
        <v>632</v>
      </c>
      <c r="C32" s="44">
        <v>41</v>
      </c>
      <c r="D32" s="45" t="s">
        <v>51</v>
      </c>
      <c r="E32" s="46">
        <v>1950</v>
      </c>
      <c r="F32" s="109">
        <f>SUM(E32:E34)</f>
        <v>2450</v>
      </c>
      <c r="G32" s="88">
        <f t="shared" ref="G32:G34" si="8">E32</f>
        <v>1950</v>
      </c>
      <c r="H32" s="88">
        <f t="shared" ref="H32:H34" si="9">G32</f>
        <v>1950</v>
      </c>
    </row>
    <row r="33" spans="1:8" ht="15" customHeight="1" x14ac:dyDescent="0.25">
      <c r="A33" s="104"/>
      <c r="B33" s="44">
        <v>633</v>
      </c>
      <c r="C33" s="44">
        <v>41</v>
      </c>
      <c r="D33" s="45" t="s">
        <v>54</v>
      </c>
      <c r="E33" s="46">
        <v>0</v>
      </c>
      <c r="F33" s="107"/>
      <c r="G33" s="88">
        <f t="shared" si="8"/>
        <v>0</v>
      </c>
      <c r="H33" s="88">
        <f t="shared" si="9"/>
        <v>0</v>
      </c>
    </row>
    <row r="34" spans="1:8" ht="15" customHeight="1" x14ac:dyDescent="0.25">
      <c r="A34" s="105"/>
      <c r="B34" s="44">
        <v>635</v>
      </c>
      <c r="C34" s="44">
        <v>41</v>
      </c>
      <c r="D34" s="45" t="s">
        <v>56</v>
      </c>
      <c r="E34" s="46">
        <v>500</v>
      </c>
      <c r="F34" s="108"/>
      <c r="G34" s="88">
        <f t="shared" si="8"/>
        <v>500</v>
      </c>
      <c r="H34" s="88">
        <f t="shared" si="9"/>
        <v>500</v>
      </c>
    </row>
    <row r="35" spans="1:8" ht="15" customHeight="1" x14ac:dyDescent="0.25">
      <c r="D35" s="51" t="s">
        <v>76</v>
      </c>
      <c r="E35" s="52"/>
    </row>
    <row r="36" spans="1:8" ht="15" customHeight="1" x14ac:dyDescent="0.25">
      <c r="A36" s="118" t="s">
        <v>77</v>
      </c>
      <c r="B36" s="44">
        <v>632</v>
      </c>
      <c r="C36" s="44">
        <v>41</v>
      </c>
      <c r="D36" s="45" t="s">
        <v>51</v>
      </c>
      <c r="E36" s="46">
        <v>1200</v>
      </c>
      <c r="F36" s="113">
        <f>SUM(E36:E38)</f>
        <v>2650</v>
      </c>
      <c r="G36" s="88">
        <f t="shared" ref="G36:G38" si="10">E36</f>
        <v>1200</v>
      </c>
      <c r="H36" s="88">
        <f t="shared" ref="H36:H38" si="11">G36</f>
        <v>1200</v>
      </c>
    </row>
    <row r="37" spans="1:8" ht="15" customHeight="1" x14ac:dyDescent="0.25">
      <c r="A37" s="104"/>
      <c r="B37" s="44">
        <v>633</v>
      </c>
      <c r="C37" s="44">
        <v>41</v>
      </c>
      <c r="D37" s="45" t="s">
        <v>54</v>
      </c>
      <c r="E37" s="46"/>
      <c r="F37" s="107"/>
      <c r="G37" s="88">
        <f t="shared" si="10"/>
        <v>0</v>
      </c>
      <c r="H37" s="88">
        <f t="shared" si="11"/>
        <v>0</v>
      </c>
    </row>
    <row r="38" spans="1:8" ht="15" customHeight="1" x14ac:dyDescent="0.25">
      <c r="A38" s="105"/>
      <c r="B38" s="44">
        <v>637</v>
      </c>
      <c r="C38" s="44">
        <v>41</v>
      </c>
      <c r="D38" s="45" t="s">
        <v>78</v>
      </c>
      <c r="E38" s="46">
        <v>1450</v>
      </c>
      <c r="F38" s="108"/>
      <c r="G38" s="88">
        <f t="shared" si="10"/>
        <v>1450</v>
      </c>
      <c r="H38" s="88">
        <f t="shared" si="11"/>
        <v>1450</v>
      </c>
    </row>
    <row r="39" spans="1:8" ht="15" customHeight="1" x14ac:dyDescent="0.25">
      <c r="A39" s="53"/>
      <c r="B39" s="26"/>
      <c r="C39" s="54"/>
      <c r="D39" s="55" t="s">
        <v>79</v>
      </c>
      <c r="E39" s="82"/>
      <c r="F39" s="56"/>
    </row>
    <row r="40" spans="1:8" ht="15" customHeight="1" x14ac:dyDescent="0.25">
      <c r="A40" s="73">
        <v>451</v>
      </c>
      <c r="B40" s="70">
        <v>717</v>
      </c>
      <c r="C40" s="47">
        <v>46</v>
      </c>
      <c r="D40" s="71" t="s">
        <v>80</v>
      </c>
      <c r="E40" s="74">
        <v>0</v>
      </c>
      <c r="F40" s="114">
        <f>SUM(E43)</f>
        <v>0</v>
      </c>
      <c r="G40" s="88">
        <f t="shared" ref="G40:G42" si="12">E40</f>
        <v>0</v>
      </c>
      <c r="H40" s="88">
        <f t="shared" ref="H40:H42" si="13">G40</f>
        <v>0</v>
      </c>
    </row>
    <row r="41" spans="1:8" ht="15" customHeight="1" x14ac:dyDescent="0.25">
      <c r="A41" s="73">
        <v>111</v>
      </c>
      <c r="B41" s="70">
        <v>710</v>
      </c>
      <c r="C41" s="47">
        <v>46</v>
      </c>
      <c r="D41" s="71" t="s">
        <v>81</v>
      </c>
      <c r="E41" s="75">
        <v>0</v>
      </c>
      <c r="F41" s="115"/>
      <c r="G41" s="88">
        <f t="shared" si="12"/>
        <v>0</v>
      </c>
      <c r="H41" s="88">
        <f t="shared" si="13"/>
        <v>0</v>
      </c>
    </row>
    <row r="42" spans="1:8" ht="15" customHeight="1" x14ac:dyDescent="0.25">
      <c r="A42" s="73">
        <v>520</v>
      </c>
      <c r="B42" s="72">
        <v>713</v>
      </c>
      <c r="C42" s="44">
        <v>46</v>
      </c>
      <c r="D42" s="45" t="s">
        <v>82</v>
      </c>
      <c r="E42" s="75">
        <v>0</v>
      </c>
      <c r="F42" s="116"/>
      <c r="G42" s="88">
        <f t="shared" si="12"/>
        <v>0</v>
      </c>
      <c r="H42" s="88">
        <f t="shared" si="13"/>
        <v>0</v>
      </c>
    </row>
    <row r="43" spans="1:8" ht="15" customHeight="1" x14ac:dyDescent="0.3">
      <c r="B43" s="26"/>
      <c r="C43" s="26"/>
      <c r="D43" s="57"/>
      <c r="E43" s="58"/>
      <c r="F43" s="59"/>
    </row>
    <row r="44" spans="1:8" ht="15" customHeight="1" x14ac:dyDescent="0.3">
      <c r="D44" s="60" t="s">
        <v>83</v>
      </c>
      <c r="E44" s="61">
        <f t="shared" ref="E44" si="14">SUM(E4:E38)</f>
        <v>117100</v>
      </c>
      <c r="F44" s="26"/>
      <c r="G44" s="89">
        <f t="shared" ref="G44:H44" si="15">SUM(G4:G38)</f>
        <v>117100</v>
      </c>
      <c r="H44" s="89">
        <f t="shared" si="15"/>
        <v>117100</v>
      </c>
    </row>
    <row r="45" spans="1:8" ht="15" customHeight="1" x14ac:dyDescent="0.3">
      <c r="D45" s="62" t="s">
        <v>84</v>
      </c>
      <c r="E45" s="61">
        <f t="shared" ref="E45" si="16">SUM(E40:E42)</f>
        <v>0</v>
      </c>
      <c r="F45" s="26"/>
      <c r="G45" s="89">
        <f t="shared" ref="G45:H45" si="17">SUM(G40:G42)</f>
        <v>0</v>
      </c>
      <c r="H45" s="89">
        <f t="shared" si="17"/>
        <v>0</v>
      </c>
    </row>
    <row r="46" spans="1:8" ht="15" customHeight="1" x14ac:dyDescent="0.3">
      <c r="D46" s="63"/>
      <c r="E46" s="64"/>
      <c r="F46" s="26"/>
      <c r="G46" s="90"/>
      <c r="H46" s="90"/>
    </row>
    <row r="47" spans="1:8" ht="15" customHeight="1" x14ac:dyDescent="0.3">
      <c r="D47" s="65" t="s">
        <v>85</v>
      </c>
      <c r="E47" s="61"/>
      <c r="F47" s="26"/>
      <c r="G47" s="89">
        <f>[1]Príjmy!E31+[1]Príjmy!E36-[1]Výdavky!G44</f>
        <v>-1532</v>
      </c>
      <c r="H47" s="89">
        <f>[1]Príjmy!F31+[1]Príjmy!F36-[1]Výdavky!H44</f>
        <v>100386</v>
      </c>
    </row>
    <row r="48" spans="1:8" ht="15" customHeight="1" x14ac:dyDescent="0.3">
      <c r="D48" s="65" t="s">
        <v>86</v>
      </c>
      <c r="E48" s="61"/>
      <c r="F48" s="26"/>
      <c r="G48" s="89">
        <f>[1]Príjmy!E37-[1]Výdavky!G45</f>
        <v>26800</v>
      </c>
      <c r="H48" s="89">
        <f>[1]Príjmy!F37-[1]Výdavky!H45</f>
        <v>0</v>
      </c>
    </row>
    <row r="49" spans="4:8" ht="15" customHeight="1" x14ac:dyDescent="0.3">
      <c r="D49" s="66" t="s">
        <v>87</v>
      </c>
      <c r="E49" s="67">
        <f t="shared" ref="E49" si="18">SUM(E4:E42)</f>
        <v>117100</v>
      </c>
      <c r="G49" s="91">
        <f t="shared" ref="G49:H49" si="19">SUM(G4:G42)</f>
        <v>117100</v>
      </c>
      <c r="H49" s="91">
        <f t="shared" si="19"/>
        <v>117100</v>
      </c>
    </row>
    <row r="50" spans="4:8" ht="24.75" customHeight="1" x14ac:dyDescent="0.3">
      <c r="D50" s="26" t="s">
        <v>88</v>
      </c>
      <c r="E50" s="68"/>
      <c r="F50" s="69"/>
    </row>
    <row r="51" spans="4:8" ht="15.75" customHeight="1" x14ac:dyDescent="0.25"/>
    <row r="52" spans="4:8" ht="15.75" customHeight="1" x14ac:dyDescent="0.25"/>
    <row r="53" spans="4:8" ht="15.75" customHeight="1" x14ac:dyDescent="0.25"/>
    <row r="54" spans="4:8" ht="15.75" customHeight="1" x14ac:dyDescent="0.25"/>
    <row r="55" spans="4:8" ht="15.75" customHeight="1" x14ac:dyDescent="0.25"/>
    <row r="56" spans="4:8" ht="15.75" customHeight="1" x14ac:dyDescent="0.25"/>
    <row r="57" spans="4:8" ht="15.75" customHeight="1" x14ac:dyDescent="0.25"/>
    <row r="58" spans="4:8" ht="15.75" customHeight="1" x14ac:dyDescent="0.25"/>
    <row r="59" spans="4:8" ht="15.75" customHeight="1" x14ac:dyDescent="0.25"/>
    <row r="60" spans="4:8" ht="15.75" customHeight="1" x14ac:dyDescent="0.25"/>
    <row r="61" spans="4:8" ht="15.75" customHeight="1" x14ac:dyDescent="0.25"/>
    <row r="62" spans="4:8" ht="15.75" customHeight="1" x14ac:dyDescent="0.25"/>
    <row r="63" spans="4:8" ht="15.75" customHeight="1" x14ac:dyDescent="0.25"/>
    <row r="64" spans="4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5">
    <mergeCell ref="F32:F34"/>
    <mergeCell ref="F4:F16"/>
    <mergeCell ref="F36:F38"/>
    <mergeCell ref="F40:F42"/>
    <mergeCell ref="A18:A19"/>
    <mergeCell ref="A21:A25"/>
    <mergeCell ref="A27:A30"/>
    <mergeCell ref="A32:A34"/>
    <mergeCell ref="A36:A38"/>
    <mergeCell ref="A1:F1"/>
    <mergeCell ref="E2:E3"/>
    <mergeCell ref="A4:A16"/>
    <mergeCell ref="F21:F25"/>
    <mergeCell ref="F27:F30"/>
    <mergeCell ref="F18:F19"/>
  </mergeCells>
  <conditionalFormatting sqref="A39">
    <cfRule type="notContainsBlanks" dxfId="0" priority="1">
      <formula>LEN(TRIM(A39))&gt;0</formula>
    </cfRule>
  </conditionalFormatting>
  <pageMargins left="0.23622047244094491" right="0.23622047244094491" top="0.74803149606299213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Príjmy</vt:lpstr>
      <vt:lpstr>Výdavky</vt:lpstr>
      <vt:lpstr>Príjmy!Oblasť_tlače</vt:lpstr>
      <vt:lpstr>Výdavky!Oblasť_tlače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Monika Kíšiková</cp:lastModifiedBy>
  <cp:lastPrinted>2023-11-20T11:50:33Z</cp:lastPrinted>
  <dcterms:created xsi:type="dcterms:W3CDTF">2021-10-19T09:00:04Z</dcterms:created>
  <dcterms:modified xsi:type="dcterms:W3CDTF">2023-12-13T08:20:51Z</dcterms:modified>
</cp:coreProperties>
</file>